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mfilesv01\zaisei\企財①：財政\財政Ｒ7年度\00_作業中\増田\11_【312(木)〆】令和６年度財政状況資料集の作成等について\02_市→県\"/>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<sst xmlns="http://schemas.openxmlformats.org/spreadsheetml/2006/main" count="1105" uniqueCount="576">
  <si>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</si>
  <si>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</si>
  <si>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</si>
  <si>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</si>
  <si>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</si>
  <si>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</si>
  <si>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</si>
  <si>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</si>
  <si>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</si>
  <si>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</si>
  <si>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</si>
  <si>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</si>
  <si>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</si>
  <si>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</si>
  <si>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</si>
  <si>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</si>
  <si>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</si>
  <si>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</si>
  <si>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</si>
  <si>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</si>
  <si>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</si>
  <si>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</si>
  <si>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</si>
  <si>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</si>
  <si>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</si>
  <si>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</si>
  <si>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</si>
  <si>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</si>
  <si>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</si>
  <si>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</si>
  <si>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</si>
  <si>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</si>
  <si>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</si>
  <si>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</si>
  <si>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</si>
  <si>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</si>
  <si>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</si>
  <si>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</si>
  <si>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</si>
  <si>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</si>
  <si>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</si>
  <si>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</si>
  <si>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</si>
  <si>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</si>
  <si>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</si>
  <si>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</si>
  <si>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</si>
  <si>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</si>
  <si>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</si>
  <si>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</si>
  <si>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</si>
  <si>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</si>
  <si>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</si>
  <si>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</si>
  <si>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</si>
  <si>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</si>
  <si>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</si>
  <si>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</si>
  <si>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</si>
  <si>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</si>
  <si>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</si>
  <si>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</si>
  <si>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</si>
  <si>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</si>
  <si>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</si>
  <si>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</si>
  <si>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</si>
  <si>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</si>
  <si>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</si>
  <si>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</si>
  <si>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</si>
  <si>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</si>
  <si>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</si>
  <si>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</si>
  <si>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</si>
  <si>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</si>
  <si>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</si>
  <si>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</si>
  <si>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</si>
  <si>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静岡県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</si>
  <si>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</si>
  <si>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</si>
  <si>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</si>
  <si>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</si>
  <si>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</si>
  <si>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</si>
  <si>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</si>
  <si>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</si>
  <si>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</si>
  <si>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</si>
  <si>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</si>
  <si>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</si>
  <si>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</si>
  <si>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</si>
  <si>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御前崎市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</si>
  <si>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</si>
  <si>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</si>
  <si>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</si>
  <si>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</si>
  <si>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</si>
  <si>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</si>
  <si>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</si>
  <si>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</si>
  <si>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</si>
  <si>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</si>
  <si>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</si>
  <si>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</si>
  <si>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</si>
  <si>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</si>
  <si>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</si>
  <si>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</si>
  <si>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</si>
  <si>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</si>
  <si>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</si>
  <si>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</si>
  <si>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</si>
  <si>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</si>
  <si>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</si>
  <si>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</si>
  <si>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</si>
  <si>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</si>
  <si>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</si>
  <si>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</si>
  <si>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</si>
  <si>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</si>
  <si>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</si>
  <si>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</si>
  <si>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</si>
  <si>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</si>
  <si>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</si>
  <si>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</si>
  <si>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</si>
  <si>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</si>
  <si>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</si>
  <si>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</si>
  <si>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</si>
  <si>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</si>
  <si>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</si>
  <si>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</si>
  <si>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</si>
  <si>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</si>
  <si>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</si>
  <si>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</si>
  <si>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</si>
  <si>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</si>
  <si>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</si>
  <si>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</si>
  <si>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</si>
  <si>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</si>
  <si>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</si>
  <si>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</si>
  <si>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</si>
  <si>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</si>
  <si>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</si>
  <si>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</si>
  <si>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</si>
  <si>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</si>
  <si>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</si>
  <si>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</si>
  <si>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</si>
  <si>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</si>
  <si>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</si>
  <si>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</si>
  <si>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</si>
  <si>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</si>
  <si>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</si>
  <si>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</si>
  <si>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</si>
  <si>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</si>
  <si>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</si>
  <si>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</si>
  <si>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</si>
  <si>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</si>
  <si>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</si>
  <si>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</si>
  <si>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</si>
  <si>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</si>
  <si>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</si>
  <si>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</si>
  <si>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</si>
  <si>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</si>
  <si>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</si>
  <si>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</si>
  <si>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</si>
  <si>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</si>
  <si>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</si>
  <si>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</si>
  <si>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</si>
  <si>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</si>
  <si>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</si>
  <si>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</si>
  <si>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</si>
  <si>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</si>
  <si>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</si>
  <si>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</si>
  <si>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</si>
  <si>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</si>
  <si>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</si>
  <si>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</si>
  <si>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</si>
  <si>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</si>
  <si>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</si>
  <si>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</si>
  <si>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静岡県御前崎市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</si>
  <si>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</si>
  <si>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</si>
  <si>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</si>
  <si>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</si>
  <si>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</si>
  <si>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</si>
  <si>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</si>
  <si>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</si>
  <si>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</si>
  <si>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</si>
  <si>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</si>
  <si>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</si>
  <si>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</si>
  <si>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</si>
  <si>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</si>
  <si>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</si>
  <si>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</si>
  <si>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</si>
  <si>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</si>
  <si>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</si>
  <si>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</si>
  <si>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</si>
  <si>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</si>
  <si>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</si>
  <si>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</si>
  <si>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</si>
  <si>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</si>
  <si>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</si>
  <si>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</si>
  <si>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</si>
  <si>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</si>
  <si>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</si>
  <si>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</si>
  <si>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</si>
  <si>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</si>
  <si>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</si>
  <si>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</si>
  <si>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</si>
  <si>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</si>
  <si>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</si>
  <si>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</si>
  <si>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</si>
  <si>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</si>
  <si>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</si>
  <si>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</si>
  <si>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</si>
  <si>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</si>
  <si>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</si>
  <si>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</si>
  <si>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</si>
  <si>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</si>
  <si>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</si>
  <si>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</si>
  <si>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</si>
  <si>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</si>
  <si>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</si>
  <si>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</si>
  <si>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</si>
  <si>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</si>
  <si>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</si>
  <si>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</si>
  <si>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</si>
  <si>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</si>
  <si>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</si>
  <si>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</si>
  <si>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</si>
  <si>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</si>
  <si>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</si>
  <si>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</si>
  <si>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</si>
  <si>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</si>
  <si>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</si>
  <si>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</si>
  <si>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</si>
  <si>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</si>
  <si>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</si>
  <si>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</si>
  <si>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</si>
  <si>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</si>
  <si>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</si>
  <si>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</si>
  <si>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</si>
  <si>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</si>
  <si>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</si>
  <si>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</si>
  <si>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</si>
  <si>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</si>
  <si>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</si>
  <si>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</si>
  <si>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</si>
  <si>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</si>
  <si>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</si>
  <si>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</si>
  <si>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</si>
  <si>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</si>
  <si>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</si>
  <si>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</si>
  <si>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</si>
  <si>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</si>
  <si>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</si>
  <si>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</si>
  <si>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</si>
  <si>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</si>
  <si>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</si>
  <si>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</si>
  <si>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</si>
  <si>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</si>
  <si>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</si>
  <si>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</si>
  <si>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</si>
  <si>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</si>
  <si>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</si>
  <si>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</si>
  <si>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</si>
  <si>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</si>
  <si>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</si>
  <si>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</si>
  <si>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</si>
  <si>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</si>
  <si>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</si>
  <si>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</si>
  <si>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</si>
  <si>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</si>
  <si>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</si>
  <si>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</si>
  <si>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</si>
  <si>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</si>
  <si>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</si>
  <si>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</si>
  <si>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</si>
  <si>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</si>
  <si>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</si>
  <si>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</si>
  <si>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</si>
  <si>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</si>
  <si>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</si>
  <si>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</si>
  <si>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</si>
  <si>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</si>
  <si>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</si>
  <si>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</si>
  <si>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</si>
  <si>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</si>
  <si>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</si>
  <si>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</si>
  <si>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</si>
  <si>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</si>
  <si>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</si>
  <si>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</si>
  <si>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</si>
  <si>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静岡県御前崎市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</si>
  <si>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</si>
  <si>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</si>
  <si>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</si>
  <si>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</si>
  <si>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</si>
  <si>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</si>
  <si>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</si>
  <si>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</si>
  <si>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</si>
  <si>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</si>
  <si>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</si>
  <si>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</si>
  <si>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</si>
  <si>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</si>
  <si>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</si>
  <si>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</si>
  <si>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</si>
  <si>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</si>
  <si>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</si>
  <si>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</si>
  <si>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</si>
  <si>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</si>
  <si>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</si>
  <si>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</si>
  <si>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</si>
  <si>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</si>
  <si>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</si>
  <si>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</si>
  <si>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</si>
  <si>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</si>
  <si>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</si>
  <si>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</si>
  <si>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</si>
  <si>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</si>
  <si>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</si>
  <si>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</si>
  <si>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</si>
  <si>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</si>
  <si>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</si>
  <si>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病院事業会計</t>
    <phoneticPr fontId="5"/>
  </si>
  <si>
    <t>工業団地建設事業特別会計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</si>
  <si>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</si>
  <si>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</si>
  <si>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</si>
  <si>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</si>
  <si>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</si>
  <si>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</si>
  <si>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</si>
  <si>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</si>
  <si>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</si>
  <si>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</si>
  <si>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</si>
  <si>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</si>
  <si>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</si>
  <si>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</si>
  <si>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</si>
  <si>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</si>
  <si>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</si>
  <si>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</si>
  <si>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</si>
  <si>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</si>
  <si>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</si>
  <si>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</si>
  <si>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</si>
  <si>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</si>
  <si>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</si>
  <si>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</si>
  <si>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</si>
  <si>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</si>
  <si>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</si>
  <si>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</si>
  <si>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</si>
  <si>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</si>
  <si>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</si>
  <si>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</si>
  <si>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</si>
  <si>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</si>
  <si>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</si>
  <si>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</si>
  <si>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</si>
  <si>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</si>
  <si>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</si>
  <si>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</si>
  <si>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</si>
  <si>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</si>
  <si>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</si>
  <si>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</si>
  <si>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</si>
  <si>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</si>
  <si>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</si>
  <si>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</si>
  <si>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</si>
  <si>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</si>
  <si>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</si>
  <si>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</si>
  <si>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</si>
  <si>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</si>
  <si>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</si>
  <si>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</si>
  <si>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</si>
  <si>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</si>
  <si>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</si>
  <si>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</si>
  <si>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</si>
  <si>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</si>
  <si>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</si>
  <si>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</si>
  <si>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</si>
  <si>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</si>
  <si>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</si>
  <si>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</si>
  <si>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</si>
  <si>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</si>
  <si>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</si>
  <si>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</si>
  <si>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</si>
  <si>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</si>
  <si>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</si>
  <si>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</si>
  <si>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</si>
  <si>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</si>
  <si>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</si>
  <si>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</si>
  <si>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</si>
  <si>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</si>
  <si>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</si>
  <si>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</si>
  <si>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</si>
  <si>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</si>
  <si>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</si>
  <si>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</si>
  <si>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</si>
  <si>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</si>
  <si>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</si>
  <si>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</si>
  <si>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</si>
  <si>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</si>
  <si>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</si>
  <si>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</si>
  <si>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</si>
  <si>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</si>
  <si>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</si>
  <si>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</si>
  <si>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</si>
  <si>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</si>
  <si>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</si>
  <si>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</si>
  <si>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</si>
  <si>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</si>
  <si>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</si>
  <si>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</si>
  <si>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</si>
  <si>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</si>
  <si>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</si>
  <si>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</si>
  <si>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</si>
  <si>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</si>
  <si>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</si>
  <si>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</si>
  <si>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</si>
  <si>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</si>
  <si>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</si>
  <si>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</si>
  <si>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</si>
  <si>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</si>
  <si>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</si>
  <si>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</si>
  <si>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</si>
  <si>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</si>
  <si>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</si>
  <si>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</si>
  <si>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</si>
  <si>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</si>
  <si>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</si>
  <si>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</si>
  <si>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</si>
  <si>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</si>
  <si>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5.90</t>
  </si>
  <si>
    <t>▲ 4.31</t>
  </si>
  <si>
    <t>▲ 0.77</t>
  </si>
  <si>
    <t>▲ 2.18</t>
  </si>
  <si>
    <t>病院事業会計</t>
  </si>
  <si>
    <t>水道事業会計</t>
  </si>
  <si>
    <t>一般会計</t>
  </si>
  <si>
    <t>下水道事業会計</t>
  </si>
  <si>
    <t>介護保険特別会計</t>
  </si>
  <si>
    <t>後期高齢者医療保険特別会計</t>
  </si>
  <si>
    <t>国民健康保険特別会計</t>
  </si>
  <si>
    <t>工業団地建設事業特別会計</t>
  </si>
  <si>
    <t>その他会計（赤字）</t>
  </si>
  <si>
    <t>その他会計（黒字）</t>
  </si>
  <si>
    <t>R02</t>
    <phoneticPr fontId="5"/>
  </si>
  <si>
    <t>R03</t>
    <phoneticPr fontId="5"/>
  </si>
  <si>
    <t>R04</t>
    <phoneticPr fontId="5"/>
  </si>
  <si>
    <t>R05</t>
    <phoneticPr fontId="5"/>
  </si>
  <si>
    <t>R06</t>
    <phoneticPr fontId="5"/>
  </si>
  <si>
    <t>御前崎市振興公社</t>
    <rPh sb="0" eb="4">
      <t>オマエザキシ</t>
    </rPh>
    <rPh sb="4" eb="6">
      <t>シンコウ</t>
    </rPh>
    <rPh sb="6" eb="8">
      <t>コウシャ</t>
    </rPh>
    <phoneticPr fontId="10"/>
  </si>
  <si>
    <t>御前崎ケーブルテレビ</t>
    <rPh sb="0" eb="3">
      <t>オマエザキ</t>
    </rPh>
    <phoneticPr fontId="10"/>
  </si>
  <si>
    <t>グランパークあらさわ</t>
  </si>
  <si>
    <t>御前崎まちづくり</t>
    <rPh sb="0" eb="3">
      <t>オマエザキ</t>
    </rPh>
    <phoneticPr fontId="10"/>
  </si>
  <si>
    <t>御前崎港運</t>
    <rPh sb="0" eb="3">
      <t>オマエザキ</t>
    </rPh>
    <rPh sb="3" eb="4">
      <t>コウ</t>
    </rPh>
    <rPh sb="4" eb="5">
      <t>ウン</t>
    </rPh>
    <phoneticPr fontId="10"/>
  </si>
  <si>
    <t>-</t>
    <phoneticPr fontId="2"/>
  </si>
  <si>
    <t>東遠広域施設組合</t>
  </si>
  <si>
    <t>御前崎市牧之原市学校組合</t>
  </si>
  <si>
    <t>小笠老人ホーム施設組合</t>
    <rPh sb="0" eb="2">
      <t>オガサ</t>
    </rPh>
    <rPh sb="2" eb="4">
      <t>ロウジン</t>
    </rPh>
    <rPh sb="7" eb="9">
      <t>シセツ</t>
    </rPh>
    <rPh sb="9" eb="11">
      <t>クミアイ</t>
    </rPh>
    <phoneticPr fontId="10"/>
  </si>
  <si>
    <t>静岡県市町総合事務組合</t>
    <rPh sb="0" eb="3">
      <t>シズオカケン</t>
    </rPh>
    <rPh sb="3" eb="4">
      <t>シ</t>
    </rPh>
    <rPh sb="4" eb="5">
      <t>マチ</t>
    </rPh>
    <rPh sb="5" eb="7">
      <t>ソウゴウ</t>
    </rPh>
    <rPh sb="7" eb="9">
      <t>ジム</t>
    </rPh>
    <rPh sb="9" eb="11">
      <t>クミアイ</t>
    </rPh>
    <phoneticPr fontId="10"/>
  </si>
  <si>
    <t>牧之原市御前崎市広域施設組合</t>
    <rPh sb="0" eb="1">
      <t>マキ</t>
    </rPh>
    <rPh sb="1" eb="2">
      <t>ノ</t>
    </rPh>
    <rPh sb="2" eb="3">
      <t>ハラ</t>
    </rPh>
    <rPh sb="3" eb="4">
      <t>シ</t>
    </rPh>
    <rPh sb="4" eb="8">
      <t>オマエザキシ</t>
    </rPh>
    <rPh sb="8" eb="10">
      <t>コウイキ</t>
    </rPh>
    <rPh sb="10" eb="12">
      <t>シセツ</t>
    </rPh>
    <rPh sb="12" eb="14">
      <t>クミアイ</t>
    </rPh>
    <phoneticPr fontId="10"/>
  </si>
  <si>
    <t>東遠学園組合</t>
    <rPh sb="2" eb="4">
      <t>ガクエン</t>
    </rPh>
    <rPh sb="4" eb="6">
      <t>クミアイ</t>
    </rPh>
    <phoneticPr fontId="10"/>
  </si>
  <si>
    <t>中東遠看護専門学校組合</t>
    <rPh sb="0" eb="1">
      <t>ナカ</t>
    </rPh>
    <rPh sb="1" eb="2">
      <t>ヒガシ</t>
    </rPh>
    <rPh sb="2" eb="3">
      <t>トオ</t>
    </rPh>
    <rPh sb="3" eb="5">
      <t>カンゴ</t>
    </rPh>
    <rPh sb="5" eb="7">
      <t>センモン</t>
    </rPh>
    <rPh sb="7" eb="9">
      <t>ガッコウ</t>
    </rPh>
    <rPh sb="9" eb="11">
      <t>クミアイ</t>
    </rPh>
    <phoneticPr fontId="10"/>
  </si>
  <si>
    <t>静岡県後期高齢者医療広域連合</t>
    <rPh sb="0" eb="3">
      <t>シズオカケン</t>
    </rPh>
    <rPh sb="3" eb="5">
      <t>コウキ</t>
    </rPh>
    <rPh sb="5" eb="8">
      <t>コウレイシャ</t>
    </rPh>
    <rPh sb="8" eb="10">
      <t>イリョウ</t>
    </rPh>
    <rPh sb="10" eb="12">
      <t>コウイキ</t>
    </rPh>
    <rPh sb="12" eb="14">
      <t>レンゴウ</t>
    </rPh>
    <phoneticPr fontId="10"/>
  </si>
  <si>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</si>
  <si>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静岡地方税滞納整理機構</t>
    <rPh sb="0" eb="2">
      <t>シズオカ</t>
    </rPh>
    <rPh sb="2" eb="5">
      <t>チホウゼイ</t>
    </rPh>
    <rPh sb="5" eb="7">
      <t>タイノウ</t>
    </rPh>
    <rPh sb="7" eb="9">
      <t>セイリ</t>
    </rPh>
    <rPh sb="9" eb="11">
      <t>キコウ</t>
    </rPh>
    <phoneticPr fontId="10"/>
  </si>
  <si>
    <t>東遠工業用水道企業団</t>
    <rPh sb="0" eb="1">
      <t>ヒガシ</t>
    </rPh>
    <rPh sb="1" eb="2">
      <t>ヒサシ</t>
    </rPh>
    <rPh sb="2" eb="4">
      <t>コウギョウ</t>
    </rPh>
    <rPh sb="4" eb="5">
      <t>ヨウ</t>
    </rPh>
    <rPh sb="5" eb="7">
      <t>スイドウ</t>
    </rPh>
    <rPh sb="7" eb="9">
      <t>キギョウ</t>
    </rPh>
    <rPh sb="9" eb="10">
      <t>ダン</t>
    </rPh>
    <phoneticPr fontId="10"/>
  </si>
  <si>
    <t>静岡県大井川広域水道企業団</t>
    <rPh sb="0" eb="3">
      <t>シズオカケン</t>
    </rPh>
    <rPh sb="3" eb="6">
      <t>オオイガワ</t>
    </rPh>
    <rPh sb="6" eb="8">
      <t>コウイキ</t>
    </rPh>
    <rPh sb="8" eb="10">
      <t>スイドウ</t>
    </rPh>
    <rPh sb="10" eb="12">
      <t>キギョウ</t>
    </rPh>
    <rPh sb="12" eb="13">
      <t>ダン</t>
    </rPh>
    <phoneticPr fontId="10"/>
  </si>
  <si>
    <t>‐</t>
    <phoneticPr fontId="38"/>
  </si>
  <si>
    <t>-</t>
    <phoneticPr fontId="2"/>
  </si>
  <si>
    <t>学校教育施設整備基金</t>
    <rPh sb="0" eb="6">
      <t>ガッコウキョウイクシセツ</t>
    </rPh>
    <rPh sb="6" eb="8">
      <t>セイビ</t>
    </rPh>
    <rPh sb="8" eb="10">
      <t>キキン</t>
    </rPh>
    <phoneticPr fontId="5"/>
  </si>
  <si>
    <t>公共施設整備基金</t>
    <rPh sb="0" eb="2">
      <t>コウキョウ</t>
    </rPh>
    <rPh sb="2" eb="4">
      <t>シセツ</t>
    </rPh>
    <rPh sb="4" eb="8">
      <t>セイビキキン</t>
    </rPh>
    <phoneticPr fontId="5"/>
  </si>
  <si>
    <t>地域福祉基金</t>
    <rPh sb="0" eb="2">
      <t>チイキ</t>
    </rPh>
    <rPh sb="2" eb="4">
      <t>フクシ</t>
    </rPh>
    <rPh sb="4" eb="6">
      <t>キキン</t>
    </rPh>
    <phoneticPr fontId="5"/>
  </si>
  <si>
    <t>国際交流基金</t>
    <rPh sb="0" eb="2">
      <t>コクサイ</t>
    </rPh>
    <rPh sb="2" eb="4">
      <t>コウリュウ</t>
    </rPh>
    <rPh sb="4" eb="6">
      <t>キキン</t>
    </rPh>
    <phoneticPr fontId="5"/>
  </si>
  <si>
    <t>観光施設整備基金</t>
    <rPh sb="0" eb="4">
      <t>カンコウシセツ</t>
    </rPh>
    <rPh sb="4" eb="6">
      <t>セイビ</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</si>
</sst>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69604</c:v>
                </c:pt>
                <c:pt idx="2">
                  <c:v>68410</c:v>
                </c:pt>
                <c:pt idx="3">
                  <c:v>73019</c:v>
                </c:pt>
                <c:pt idx="4">
                  <c:v>76590</c:v>
                </c:pt>
              </c:numCache>
            </c:numRef>
          </c:val>
          <c:smooth val="0"/>
          <c:extLst>
            <c:ext xmlns:c16="http://schemas.microsoft.com/office/drawing/2014/chart" uri="{C3380CC4-5D6E-409C-BE32-E72D297353CC}">
              <c16:uniqueId val="{00000000-522A-4C03-B18B-66D8EF63E0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163500</c:v>
                </c:pt>
                <c:pt idx="1">
                  <c:v>94781</c:v>
                </c:pt>
                <c:pt idx="2">
                  <c:v>67072</c:v>
                </c:pt>
                <c:pt idx="3">
                  <c:v>51284</c:v>
                </c:pt>
                <c:pt idx="4">
                  <c:v>61467</c:v>
                </c:pt>
              </c:numCache>
            </c:numRef>
          </c:val>
          <c:smooth val="0"/>
          <c:extLst>
            <c:ext xmlns:c16="http://schemas.microsoft.com/office/drawing/2014/chart" uri="{C3380CC4-5D6E-409C-BE32-E72D297353CC}">
              <c16:uniqueId val="{00000001-522A-4C03-B18B-66D8EF63E0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2.78</c:v>
                </c:pt>
                <c:pt idx="1">
                  <c:v>5.22</c:v>
                </c:pt>
                <c:pt idx="2">
                  <c:v>6.6</c:v>
                </c:pt>
                <c:pt idx="3">
                  <c:v>7.95</c:v>
                </c:pt>
                <c:pt idx="4">
                  <c:v>5.75</c:v>
                </c:pt>
              </c:numCache>
            </c:numRef>
          </c:val>
          <c:extLst>
            <c:ext xmlns:c16="http://schemas.microsoft.com/office/drawing/2014/chart" uri="{C3380CC4-5D6E-409C-BE32-E72D297353CC}">
              <c16:uniqueId val="{00000000-2433-450C-BBD2-0BF6BB1AD6B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43.32</c:v>
                </c:pt>
                <c:pt idx="1">
                  <c:v>44.09</c:v>
                </c:pt>
                <c:pt idx="2">
                  <c:v>40.450000000000003</c:v>
                </c:pt>
                <c:pt idx="3">
                  <c:v>38.299999999999997</c:v>
                </c:pt>
                <c:pt idx="4">
                  <c:v>37.409999999999997</c:v>
                </c:pt>
              </c:numCache>
            </c:numRef>
          </c:val>
          <c:extLst>
            <c:ext xmlns:c16="http://schemas.microsoft.com/office/drawing/2014/chart" uri="{C3380CC4-5D6E-409C-BE32-E72D297353CC}">
              <c16:uniqueId val="{00000001-2433-450C-BBD2-0BF6BB1AD6B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c:v>
                </c:pt>
                <c:pt idx="1">
                  <c:v>4.6500000000000004</c:v>
                </c:pt>
                <c:pt idx="2">
                  <c:v>-4.3099999999999996</c:v>
                </c:pt>
                <c:pt idx="3">
                  <c:v>-0.77</c:v>
                </c:pt>
                <c:pt idx="4">
                  <c:v>-2.1800000000000002</c:v>
                </c:pt>
              </c:numCache>
            </c:numRef>
          </c:val>
          <c:smooth val="0"/>
          <c:extLst>
            <c:ext xmlns:c16="http://schemas.microsoft.com/office/drawing/2014/chart" uri="{C3380CC4-5D6E-409C-BE32-E72D297353CC}">
              <c16:uniqueId val="{00000002-2433-450C-BBD2-0BF6BB1AD6B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B54-4401-AB88-FE98AB2EDE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B54-4401-AB88-FE98AB2EDE20}"/>
            </c:ext>
          </c:extLst>
        </c:ser>
        <c:ser>
          <c:idx val="2"/>
          <c:order val="2"/>
          <c:tx>
            <c:strRef>
              <c:f>データシート!$A$29</c:f>
              <c:strCache>
                <c:ptCount val="1"/>
                <c:pt idx="0">
                  <c:v>工業団地建設事業特別会計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B54-4401-AB88-FE98AB2EDE2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0.52</c:v>
                </c:pt>
                <c:pt idx="2">
                  <c:v>#N/A</c:v>
                </c:pt>
                <c:pt idx="3">
                  <c:v>0.42</c:v>
                </c:pt>
                <c:pt idx="4">
                  <c:v>#N/A</c:v>
                </c:pt>
                <c:pt idx="5">
                  <c:v>0.15</c:v>
                </c:pt>
                <c:pt idx="6">
                  <c:v>#N/A</c:v>
                </c:pt>
                <c:pt idx="7">
                  <c:v>7.0000000000000007E-2</c:v>
                </c:pt>
                <c:pt idx="8">
                  <c:v>#N/A</c:v>
                </c:pt>
                <c:pt idx="9">
                  <c:v>0.2</c:v>
                </c:pt>
              </c:numCache>
            </c:numRef>
          </c:val>
          <c:extLst>
            <c:ext xmlns:c16="http://schemas.microsoft.com/office/drawing/2014/chart" uri="{C3380CC4-5D6E-409C-BE32-E72D297353CC}">
              <c16:uniqueId val="{00000003-1B54-4401-AB88-FE98AB2EDE2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0.11</c:v>
                </c:pt>
                <c:pt idx="4">
                  <c:v>#N/A</c:v>
                </c:pt>
                <c:pt idx="5">
                  <c:v>0.14000000000000001</c:v>
                </c:pt>
                <c:pt idx="6">
                  <c:v>#N/A</c:v>
                </c:pt>
                <c:pt idx="7">
                  <c:v>0.15</c:v>
                </c:pt>
                <c:pt idx="8">
                  <c:v>#N/A</c:v>
                </c:pt>
                <c:pt idx="9">
                  <c:v>0.21</c:v>
                </c:pt>
              </c:numCache>
            </c:numRef>
          </c:val>
          <c:extLst>
            <c:ext xmlns:c16="http://schemas.microsoft.com/office/drawing/2014/chart" uri="{C3380CC4-5D6E-409C-BE32-E72D297353CC}">
              <c16:uniqueId val="{00000004-1B54-4401-AB88-FE98AB2EDE2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0.86</c:v>
                </c:pt>
                <c:pt idx="2">
                  <c:v>#N/A</c:v>
                </c:pt>
                <c:pt idx="3">
                  <c:v>1.01</c:v>
                </c:pt>
                <c:pt idx="4">
                  <c:v>#N/A</c:v>
                </c:pt>
                <c:pt idx="5">
                  <c:v>1.99</c:v>
                </c:pt>
                <c:pt idx="6">
                  <c:v>#N/A</c:v>
                </c:pt>
                <c:pt idx="7">
                  <c:v>1.66</c:v>
                </c:pt>
                <c:pt idx="8">
                  <c:v>#N/A</c:v>
                </c:pt>
                <c:pt idx="9">
                  <c:v>0.74</c:v>
                </c:pt>
              </c:numCache>
            </c:numRef>
          </c:val>
          <c:extLst>
            <c:ext xmlns:c16="http://schemas.microsoft.com/office/drawing/2014/chart" uri="{C3380CC4-5D6E-409C-BE32-E72D297353CC}">
              <c16:uniqueId val="{00000005-1B54-4401-AB88-FE98AB2EDE20}"/>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4.01</c:v>
                </c:pt>
                <c:pt idx="2">
                  <c:v>#N/A</c:v>
                </c:pt>
                <c:pt idx="3">
                  <c:v>4.24</c:v>
                </c:pt>
                <c:pt idx="4">
                  <c:v>#N/A</c:v>
                </c:pt>
                <c:pt idx="5">
                  <c:v>3.04</c:v>
                </c:pt>
                <c:pt idx="6">
                  <c:v>#N/A</c:v>
                </c:pt>
                <c:pt idx="7">
                  <c:v>2.29</c:v>
                </c:pt>
                <c:pt idx="8">
                  <c:v>#N/A</c:v>
                </c:pt>
                <c:pt idx="9">
                  <c:v>1.66</c:v>
                </c:pt>
              </c:numCache>
            </c:numRef>
          </c:val>
          <c:extLst>
            <c:ext xmlns:c16="http://schemas.microsoft.com/office/drawing/2014/chart" uri="{C3380CC4-5D6E-409C-BE32-E72D297353CC}">
              <c16:uniqueId val="{00000006-1B54-4401-AB88-FE98AB2EDE2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2.77</c:v>
                </c:pt>
                <c:pt idx="2">
                  <c:v>#N/A</c:v>
                </c:pt>
                <c:pt idx="3">
                  <c:v>5.22</c:v>
                </c:pt>
                <c:pt idx="4">
                  <c:v>#N/A</c:v>
                </c:pt>
                <c:pt idx="5">
                  <c:v>6.59</c:v>
                </c:pt>
                <c:pt idx="6">
                  <c:v>#N/A</c:v>
                </c:pt>
                <c:pt idx="7">
                  <c:v>7.95</c:v>
                </c:pt>
                <c:pt idx="8">
                  <c:v>#N/A</c:v>
                </c:pt>
                <c:pt idx="9">
                  <c:v>5.74</c:v>
                </c:pt>
              </c:numCache>
            </c:numRef>
          </c:val>
          <c:extLst>
            <c:ext xmlns:c16="http://schemas.microsoft.com/office/drawing/2014/chart" uri="{C3380CC4-5D6E-409C-BE32-E72D297353CC}">
              <c16:uniqueId val="{00000007-1B54-4401-AB88-FE98AB2EDE2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9.85</c:v>
                </c:pt>
                <c:pt idx="2">
                  <c:v>#N/A</c:v>
                </c:pt>
                <c:pt idx="3">
                  <c:v>8.89</c:v>
                </c:pt>
                <c:pt idx="4">
                  <c:v>#N/A</c:v>
                </c:pt>
                <c:pt idx="5">
                  <c:v>8.57</c:v>
                </c:pt>
                <c:pt idx="6">
                  <c:v>#N/A</c:v>
                </c:pt>
                <c:pt idx="7">
                  <c:v>8.15</c:v>
                </c:pt>
                <c:pt idx="8">
                  <c:v>#N/A</c:v>
                </c:pt>
                <c:pt idx="9">
                  <c:v>7.52</c:v>
                </c:pt>
              </c:numCache>
            </c:numRef>
          </c:val>
          <c:extLst>
            <c:ext xmlns:c16="http://schemas.microsoft.com/office/drawing/2014/chart" uri="{C3380CC4-5D6E-409C-BE32-E72D297353CC}">
              <c16:uniqueId val="{00000008-1B54-4401-AB88-FE98AB2EDE2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18.71</c:v>
                </c:pt>
                <c:pt idx="2">
                  <c:v>#N/A</c:v>
                </c:pt>
                <c:pt idx="3">
                  <c:v>18.29</c:v>
                </c:pt>
                <c:pt idx="4">
                  <c:v>#N/A</c:v>
                </c:pt>
                <c:pt idx="5">
                  <c:v>18.27</c:v>
                </c:pt>
                <c:pt idx="6">
                  <c:v>#N/A</c:v>
                </c:pt>
                <c:pt idx="7">
                  <c:v>15.27</c:v>
                </c:pt>
                <c:pt idx="8">
                  <c:v>#N/A</c:v>
                </c:pt>
                <c:pt idx="9">
                  <c:v>12.49</c:v>
                </c:pt>
              </c:numCache>
            </c:numRef>
          </c:val>
          <c:extLst>
            <c:ext xmlns:c16="http://schemas.microsoft.com/office/drawing/2014/chart" uri="{C3380CC4-5D6E-409C-BE32-E72D297353CC}">
              <c16:uniqueId val="{00000009-1B54-4401-AB88-FE98AB2EDE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749</c:v>
                </c:pt>
                <c:pt idx="5">
                  <c:v>720</c:v>
                </c:pt>
                <c:pt idx="8">
                  <c:v>696</c:v>
                </c:pt>
                <c:pt idx="11">
                  <c:v>663</c:v>
                </c:pt>
                <c:pt idx="14">
                  <c:v>653</c:v>
                </c:pt>
              </c:numCache>
            </c:numRef>
          </c:val>
          <c:extLst>
            <c:ext xmlns:c16="http://schemas.microsoft.com/office/drawing/2014/chart" uri="{C3380CC4-5D6E-409C-BE32-E72D297353CC}">
              <c16:uniqueId val="{00000000-A6B4-4A97-BD2C-6BA7FA220A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1-A6B4-4A97-BD2C-6BA7FA220A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79</c:v>
                </c:pt>
                <c:pt idx="3">
                  <c:v>84</c:v>
                </c:pt>
                <c:pt idx="6">
                  <c:v>70</c:v>
                </c:pt>
                <c:pt idx="9">
                  <c:v>51</c:v>
                </c:pt>
                <c:pt idx="12">
                  <c:v>59</c:v>
                </c:pt>
              </c:numCache>
            </c:numRef>
          </c:val>
          <c:extLst>
            <c:ext xmlns:c16="http://schemas.microsoft.com/office/drawing/2014/chart" uri="{C3380CC4-5D6E-409C-BE32-E72D297353CC}">
              <c16:uniqueId val="{00000002-A6B4-4A97-BD2C-6BA7FA220A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5</c:v>
                </c:pt>
                <c:pt idx="9">
                  <c:v>5</c:v>
                </c:pt>
                <c:pt idx="12">
                  <c:v>6</c:v>
                </c:pt>
              </c:numCache>
            </c:numRef>
          </c:val>
          <c:extLst>
            <c:ext xmlns:c16="http://schemas.microsoft.com/office/drawing/2014/chart" uri="{C3380CC4-5D6E-409C-BE32-E72D297353CC}">
              <c16:uniqueId val="{00000003-A6B4-4A97-BD2C-6BA7FA220A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360</c:v>
                </c:pt>
                <c:pt idx="3">
                  <c:v>362</c:v>
                </c:pt>
                <c:pt idx="6">
                  <c:v>316</c:v>
                </c:pt>
                <c:pt idx="9">
                  <c:v>288</c:v>
                </c:pt>
                <c:pt idx="12">
                  <c:v>258</c:v>
                </c:pt>
              </c:numCache>
            </c:numRef>
          </c:val>
          <c:extLst>
            <c:ext xmlns:c16="http://schemas.microsoft.com/office/drawing/2014/chart" uri="{C3380CC4-5D6E-409C-BE32-E72D297353CC}">
              <c16:uniqueId val="{00000004-A6B4-4A97-BD2C-6BA7FA220A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B4-4A97-BD2C-6BA7FA220A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B4-4A97-BD2C-6BA7FA220A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255</c:v>
                </c:pt>
                <c:pt idx="3">
                  <c:v>283</c:v>
                </c:pt>
                <c:pt idx="6">
                  <c:v>373</c:v>
                </c:pt>
                <c:pt idx="9">
                  <c:v>502</c:v>
                </c:pt>
                <c:pt idx="12">
                  <c:v>647</c:v>
                </c:pt>
              </c:numCache>
            </c:numRef>
          </c:val>
          <c:extLst>
            <c:ext xmlns:c16="http://schemas.microsoft.com/office/drawing/2014/chart" uri="{C3380CC4-5D6E-409C-BE32-E72D297353CC}">
              <c16:uniqueId val="{00000007-A6B4-4A97-BD2C-6BA7FA220A2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c:v>
                </c:pt>
                <c:pt idx="2">
                  <c:v>#N/A</c:v>
                </c:pt>
                <c:pt idx="3">
                  <c:v>#N/A</c:v>
                </c:pt>
                <c:pt idx="4">
                  <c:v>13</c:v>
                </c:pt>
                <c:pt idx="5">
                  <c:v>#N/A</c:v>
                </c:pt>
                <c:pt idx="6">
                  <c:v>#N/A</c:v>
                </c:pt>
                <c:pt idx="7">
                  <c:v>69</c:v>
                </c:pt>
                <c:pt idx="8">
                  <c:v>#N/A</c:v>
                </c:pt>
                <c:pt idx="9">
                  <c:v>#N/A</c:v>
                </c:pt>
                <c:pt idx="10">
                  <c:v>183</c:v>
                </c:pt>
                <c:pt idx="11">
                  <c:v>#N/A</c:v>
                </c:pt>
                <c:pt idx="12">
                  <c:v>#N/A</c:v>
                </c:pt>
                <c:pt idx="13">
                  <c:v>317</c:v>
                </c:pt>
                <c:pt idx="14">
                  <c:v>#N/A</c:v>
                </c:pt>
              </c:numCache>
            </c:numRef>
          </c:val>
          <c:smooth val="0"/>
          <c:extLst>
            <c:ext xmlns:c16="http://schemas.microsoft.com/office/drawing/2014/chart" uri="{C3380CC4-5D6E-409C-BE32-E72D297353CC}">
              <c16:uniqueId val="{00000008-A6B4-4A97-BD2C-6BA7FA220A2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7023</c:v>
                </c:pt>
                <c:pt idx="5">
                  <c:v>7108</c:v>
                </c:pt>
                <c:pt idx="8">
                  <c:v>6914</c:v>
                </c:pt>
                <c:pt idx="11">
                  <c:v>6674</c:v>
                </c:pt>
                <c:pt idx="14">
                  <c:v>6445</c:v>
                </c:pt>
              </c:numCache>
            </c:numRef>
          </c:val>
          <c:extLst>
            <c:ext xmlns:c16="http://schemas.microsoft.com/office/drawing/2014/chart" uri="{C3380CC4-5D6E-409C-BE32-E72D297353CC}">
              <c16:uniqueId val="{00000000-7B6F-4479-B8EB-415CF7AB34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c:v>
                </c:pt>
                <c:pt idx="5">
                  <c:v>0</c:v>
                </c:pt>
                <c:pt idx="8">
                  <c:v>0</c:v>
                </c:pt>
                <c:pt idx="11">
                  <c:v>0</c:v>
                </c:pt>
                <c:pt idx="14">
                  <c:v>0</c:v>
                </c:pt>
              </c:numCache>
            </c:numRef>
          </c:val>
          <c:extLst>
            <c:ext xmlns:c16="http://schemas.microsoft.com/office/drawing/2014/chart" uri="{C3380CC4-5D6E-409C-BE32-E72D297353CC}">
              <c16:uniqueId val="{00000001-7B6F-4479-B8EB-415CF7AB34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4995</c:v>
                </c:pt>
                <c:pt idx="5">
                  <c:v>6845</c:v>
                </c:pt>
                <c:pt idx="8">
                  <c:v>6161</c:v>
                </c:pt>
                <c:pt idx="11">
                  <c:v>5953</c:v>
                </c:pt>
                <c:pt idx="14">
                  <c:v>5949</c:v>
                </c:pt>
              </c:numCache>
            </c:numRef>
          </c:val>
          <c:extLst>
            <c:ext xmlns:c16="http://schemas.microsoft.com/office/drawing/2014/chart" uri="{C3380CC4-5D6E-409C-BE32-E72D297353CC}">
              <c16:uniqueId val="{00000002-7B6F-4479-B8EB-415CF7AB34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B6F-4479-B8EB-415CF7AB34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B6F-4479-B8EB-415CF7AB34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6F-4479-B8EB-415CF7AB34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6F-4479-B8EB-415CF7AB34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76</c:v>
                </c:pt>
                <c:pt idx="3">
                  <c:v>71</c:v>
                </c:pt>
                <c:pt idx="6">
                  <c:v>64</c:v>
                </c:pt>
                <c:pt idx="9">
                  <c:v>60</c:v>
                </c:pt>
                <c:pt idx="12">
                  <c:v>52</c:v>
                </c:pt>
              </c:numCache>
            </c:numRef>
          </c:val>
          <c:extLst>
            <c:ext xmlns:c16="http://schemas.microsoft.com/office/drawing/2014/chart" uri="{C3380CC4-5D6E-409C-BE32-E72D297353CC}">
              <c16:uniqueId val="{00000007-7B6F-4479-B8EB-415CF7AB34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3099</c:v>
                </c:pt>
                <c:pt idx="3">
                  <c:v>2698</c:v>
                </c:pt>
                <c:pt idx="6">
                  <c:v>2118</c:v>
                </c:pt>
                <c:pt idx="9">
                  <c:v>1843</c:v>
                </c:pt>
                <c:pt idx="12">
                  <c:v>1980</c:v>
                </c:pt>
              </c:numCache>
            </c:numRef>
          </c:val>
          <c:extLst>
            <c:ext xmlns:c16="http://schemas.microsoft.com/office/drawing/2014/chart" uri="{C3380CC4-5D6E-409C-BE32-E72D297353CC}">
              <c16:uniqueId val="{00000008-7B6F-4479-B8EB-415CF7AB34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350</c:v>
                </c:pt>
                <c:pt idx="3">
                  <c:v>284</c:v>
                </c:pt>
                <c:pt idx="6">
                  <c:v>326</c:v>
                </c:pt>
                <c:pt idx="9">
                  <c:v>291</c:v>
                </c:pt>
                <c:pt idx="12">
                  <c:v>243</c:v>
                </c:pt>
              </c:numCache>
            </c:numRef>
          </c:val>
          <c:extLst>
            <c:ext xmlns:c16="http://schemas.microsoft.com/office/drawing/2014/chart" uri="{C3380CC4-5D6E-409C-BE32-E72D297353CC}">
              <c16:uniqueId val="{00000009-7B6F-4479-B8EB-415CF7AB34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7028</c:v>
                </c:pt>
                <c:pt idx="3">
                  <c:v>9186</c:v>
                </c:pt>
                <c:pt idx="6">
                  <c:v>9744</c:v>
                </c:pt>
                <c:pt idx="9">
                  <c:v>9921</c:v>
                </c:pt>
                <c:pt idx="12">
                  <c:v>9945</c:v>
                </c:pt>
              </c:numCache>
            </c:numRef>
          </c:val>
          <c:extLst>
            <c:ext xmlns:c16="http://schemas.microsoft.com/office/drawing/2014/chart" uri="{C3380CC4-5D6E-409C-BE32-E72D297353CC}">
              <c16:uniqueId val="{0000000A-7B6F-4479-B8EB-415CF7AB34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B6F-4479-B8EB-415CF7AB34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3570</c:v>
                </c:pt>
                <c:pt idx="1">
                  <c:v>3382</c:v>
                </c:pt>
                <c:pt idx="2">
                  <c:v>3370</c:v>
                </c:pt>
              </c:numCache>
            </c:numRef>
          </c:val>
          <c:extLst>
            <c:ext xmlns:c16="http://schemas.microsoft.com/office/drawing/2014/chart" uri="{C3380CC4-5D6E-409C-BE32-E72D297353CC}">
              <c16:uniqueId val="{00000000-A15F-44D9-994B-A90B3A889AE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345</c:v>
                </c:pt>
                <c:pt idx="1">
                  <c:v>322</c:v>
                </c:pt>
                <c:pt idx="2">
                  <c:v>307</c:v>
                </c:pt>
              </c:numCache>
            </c:numRef>
          </c:val>
          <c:extLst>
            <c:ext xmlns:c16="http://schemas.microsoft.com/office/drawing/2014/chart" uri="{C3380CC4-5D6E-409C-BE32-E72D297353CC}">
              <c16:uniqueId val="{00000001-A15F-44D9-994B-A90B3A889AE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1420</c:v>
                </c:pt>
                <c:pt idx="1">
                  <c:v>1321</c:v>
                </c:pt>
                <c:pt idx="2">
                  <c:v>1244</c:v>
                </c:pt>
              </c:numCache>
            </c:numRef>
          </c:val>
          <c:extLst>
            <c:ext xmlns:c16="http://schemas.microsoft.com/office/drawing/2014/chart" uri="{C3380CC4-5D6E-409C-BE32-E72D297353CC}">
              <c16:uniqueId val="{00000002-A15F-44D9-994B-A90B3A889AE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静岡県御前崎市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過去からの起債抑制策により「元金償還金」は減少していたが、中学校や給食センター整備などの更新による市債の元金償還が開始されたことにより前年度に続いて増加している。</a:t>
          </a:r>
        </a:p>
        <a:p>
          <a:r>
            <a:rPr kumimoji="1" lang="ja-JP" altLang="en-US" sz="1200">
              <a:latin typeface="ＭＳ ゴシック" pitchFamily="49" charset="-128"/>
              <a:ea typeface="ＭＳ ゴシック" pitchFamily="49" charset="-128"/>
            </a:rPr>
            <a:t>　実質公債費比率の分子は、元利償還金の増加と算入公債費等に含まれる臨時財政対策債が減少したことによる基準財政需要額の減少により、前年度と比べると上昇している。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今後も毎年</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億円規模で償還額が増加していき、令和６年度決算時点では、公債費が令和９年度に約８億円となりピークを迎える見込みである。予算編成時に借入額の上限を設けたり、地方交付税措置のある事業の借入を優先するなど、計画的な市債管理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静岡県御前崎市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榛南水道の広域化に伴う水道事業会計出資債の借入や、中東遠消防指令センターの設備更新伴う緊急防災・減災事業債の借入等により、「一般会計等に係る地方債の現在高」は前年度に比べて大きくなった。また、基金の取崩しを行ったことで「充当可能基金」が小さくなったことから、「将来負担比率の分子」は前年度から大きく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近年、市税の減収などにより歳入が減少しており、財源の不足分を基金や市債で補てんしている。今後、このような傾向が長期間続けば、「将来負担比率の分子」はプラスの領域に移行することが予想される。</a:t>
          </a:r>
        </a:p>
        <a:p>
          <a:r>
            <a:rPr kumimoji="1" lang="ja-JP" altLang="en-US" sz="1200">
              <a:latin typeface="ＭＳ ゴシック" pitchFamily="49" charset="-128"/>
              <a:ea typeface="ＭＳ ゴシック" pitchFamily="49" charset="-128"/>
            </a:rPr>
            <a:t>　また、一般会計等に係る地方債の現在高や公債費以外の経常的な経費が増加していることから、今後、公債費の増加により一般会計の財政が圧迫されていくことが予想される。公債費の増加に備えて、それ以外の経常的な経費の削減に努め、既存事業の縮小や廃止を含めた大幅な見直しを行い、広告収入や公共施設に係る適正な受益者負担を求めるなどの新たな財源の確保を進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静岡県御前崎市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小学校の給水管更新工事や空調設備の更新工事等のために学校教育施設整備基金を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のキュービクル更新や地区センターの空調機器取替、こども園の駐車場整備工事等に公共施設整備基金を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万円取崩し、国際交流事業に係る経費に充てるために国際交流基金を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万円取崩し、基金全体での残高は前年度から１億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崩しが続いており、経常的な経費の削減が出来なければ今後も取崩しが続く見込みである。また、今後、公共施設の老朽化による更新工事の財源として基金の活用の機会が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人口規模の縮小や市税の減少が続くことが見込まれる中、財政調整基金への依存傾向を脱却するために、既存事業の見直しや事務レベルの経費の削減だけでなく、公共施設の使用料など適正な受益者負担を求めるなどの歳入の確保や人口規模に見合った公共施設の運営など、大幅な政策の見直しを進め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学校教育施設整備基金：学校教育施設の整備に要する経費に充てられる。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公共施設整備基金：公用又は公共用施設の整備等に要する経費に充てられる。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国際交流基金：国際交流及び国際化の推進のための経費に充てられる。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学校教育施設整備基金：小学校の給水管更新工事や空調設備更新工事のために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のキュービクル更新や地区センターの空調機器取替、こども園の駐車場整備工事や道の駅の駐車場改良等のために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国際交流基金：学生の海外研修等の国際交流事業などに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今後、公共施設の老朽化による更新や改修経費の増加が見込まれるため、決算見込みにより発生する余剰金を最優先に公共施設整備基金へ積立てを行う。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財政調整基金について、令和６年度に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億円の取り崩しを行ったが、普通交付税の追加交付に伴い年度末に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億円を積立てることができた。前年度から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1,204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万円減少し、令和６年度末の財政調整基金残高は</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6,976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積立を行ったことで、財政調整基金の減少額は令和５年度末時点に比べて大幅に抑制できたが、積立てることができた要因として臨時的な側面が大きいため、引き続き経常経費の削減に努め、歳出の効率化を進め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既存事業の効率化だけでは基金に依存した財政運営からの脱却は難しい。そのため、引き続き既存事業の見直しや効率化に努めるとともに、公共施設の統廃合などの適正な施設マネジメントを含めた持続可能な施設運営や使用料などの適正な受益者負担を求めることや、広告収入などの新たな歳入確保策を検討していく。また、本市の特徴として第３セクターへの指定管理料や公営企業への繰出金が大きいことから、これらの事業のあり方や規模について検討していく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普通交付税の追加交付による臨時財政対策債償還基金分の積み立てを行い、財政計画に則って元金へ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万円充当したことで、年度末残高は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公債費の増減に合わせ、計画的に取崩しを行う。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静岡県御前崎市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29,715
28,492
65.57
17,114,552
16,484,073
517,590
9,007,036
9,945,090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本市は、大型事業所（発電所）の立地により多額の税収が見込めることから、類似団体を上回る財政力となっている。</a:t>
          </a:r>
        </a:p>
        <a:p>
          <a:r>
            <a:rPr kumimoji="1" lang="ja-JP" altLang="en-US" sz="1100" baseline="0">
              <a:latin typeface="ＭＳ Ｐゴシック" panose="020B0600070205080204" pitchFamily="50" charset="-128"/>
              <a:ea typeface="ＭＳ Ｐゴシック" panose="020B0600070205080204" pitchFamily="50" charset="-128"/>
            </a:rPr>
            <a:t>　市税の約７割ほどを固定資産税が占めており、その中でも償却資産からの税収が大きくなっているが、償却資産の減価償却による減収が大きく、市税の減収傾向は続いている。市税としては平成</a:t>
          </a:r>
          <a:r>
            <a:rPr kumimoji="1" lang="en-US" altLang="ja-JP" sz="1100" baseline="0">
              <a:latin typeface="ＭＳ Ｐゴシック" panose="020B0600070205080204" pitchFamily="50" charset="-128"/>
              <a:ea typeface="ＭＳ Ｐゴシック" panose="020B0600070205080204" pitchFamily="50" charset="-128"/>
            </a:rPr>
            <a:t>18</a:t>
          </a:r>
          <a:r>
            <a:rPr kumimoji="1" lang="ja-JP" altLang="en-US" sz="1100" baseline="0">
              <a:latin typeface="ＭＳ Ｐゴシック" panose="020B0600070205080204" pitchFamily="50" charset="-128"/>
              <a:ea typeface="ＭＳ Ｐゴシック" panose="020B0600070205080204" pitchFamily="50" charset="-128"/>
            </a:rPr>
            <a:t>年度の</a:t>
          </a:r>
          <a:r>
            <a:rPr kumimoji="1" lang="en-US" altLang="ja-JP" sz="1100" baseline="0">
              <a:latin typeface="ＭＳ Ｐゴシック" panose="020B0600070205080204" pitchFamily="50" charset="-128"/>
              <a:ea typeface="ＭＳ Ｐゴシック" panose="020B0600070205080204" pitchFamily="50" charset="-128"/>
            </a:rPr>
            <a:t>115.6</a:t>
          </a:r>
          <a:r>
            <a:rPr kumimoji="1" lang="ja-JP" altLang="en-US" sz="1100" baseline="0">
              <a:latin typeface="ＭＳ Ｐゴシック" panose="020B0600070205080204" pitchFamily="50" charset="-128"/>
              <a:ea typeface="ＭＳ Ｐゴシック" panose="020B0600070205080204" pitchFamily="50" charset="-128"/>
            </a:rPr>
            <a:t>億円をピークに令和６年度は</a:t>
          </a:r>
          <a:r>
            <a:rPr kumimoji="1" lang="en-US" altLang="ja-JP" sz="1100" baseline="0">
              <a:latin typeface="ＭＳ Ｐゴシック" panose="020B0600070205080204" pitchFamily="50" charset="-128"/>
              <a:ea typeface="ＭＳ Ｐゴシック" panose="020B0600070205080204" pitchFamily="50" charset="-128"/>
            </a:rPr>
            <a:t>67</a:t>
          </a:r>
          <a:r>
            <a:rPr kumimoji="1" lang="ja-JP" altLang="en-US" sz="1100" baseline="0">
              <a:latin typeface="ＭＳ Ｐゴシック" panose="020B0600070205080204" pitchFamily="50" charset="-128"/>
              <a:ea typeface="ＭＳ Ｐゴシック" panose="020B0600070205080204" pitchFamily="50" charset="-128"/>
            </a:rPr>
            <a:t>億円まで減少している。</a:t>
          </a:r>
        </a:p>
        <a:p>
          <a:r>
            <a:rPr kumimoji="1" lang="ja-JP" altLang="en-US" sz="1100" baseline="0">
              <a:latin typeface="ＭＳ Ｐゴシック" panose="020B0600070205080204" pitchFamily="50" charset="-128"/>
              <a:ea typeface="ＭＳ Ｐゴシック" panose="020B0600070205080204" pitchFamily="50" charset="-128"/>
            </a:rPr>
            <a:t>　安定した財政基盤を築くため、移住定住の促進や企業誘致の政策だけでなく、公共施設の統廃合による集約化や広告収入などの新たな財源の確保を含め、持続可能な財政運営に努める。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169333</xdr:rowOff>
    </xdr:from>
    <xdr:to>
      <xdr:col>23</xdr:col>
      <xdr:colOff>133350</xdr:colOff>
      <xdr:row>37</xdr:row>
      <xdr:rowOff>17992</xdr:rowOff>
    </xdr:to>
    <xdr:cxnSp macro="">
      <xdr:nvCxnSpPr>
        <xdr:cNvPr id="69" name="直線コネクタ 68"/>
        <xdr:cNvCxnSpPr/>
      </xdr:nvCxnSpPr>
      <xdr:spPr>
        <a:xfrm>
          <a:off x="4114800" y="63415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129117</xdr:rowOff>
    </xdr:from>
    <xdr:to>
      <xdr:col>19</xdr:col>
      <xdr:colOff>133350</xdr:colOff>
      <xdr:row>36</xdr:row>
      <xdr:rowOff>169333</xdr:rowOff>
    </xdr:to>
    <xdr:cxnSp macro="">
      <xdr:nvCxnSpPr>
        <xdr:cNvPr id="72" name="直線コネクタ 71"/>
        <xdr:cNvCxnSpPr/>
      </xdr:nvCxnSpPr>
      <xdr:spPr>
        <a:xfrm>
          <a:off x="3225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68792</xdr:rowOff>
    </xdr:from>
    <xdr:to>
      <xdr:col>15</xdr:col>
      <xdr:colOff>82550</xdr:colOff>
      <xdr:row>36</xdr:row>
      <xdr:rowOff>129117</xdr:rowOff>
    </xdr:to>
    <xdr:cxnSp macro="">
      <xdr:nvCxnSpPr>
        <xdr:cNvPr id="75" name="直線コネクタ 74"/>
        <xdr:cNvCxnSpPr/>
      </xdr:nvCxnSpPr>
      <xdr:spPr>
        <a:xfrm>
          <a:off x="2336800" y="62409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28575</xdr:rowOff>
    </xdr:from>
    <xdr:to>
      <xdr:col>11</xdr:col>
      <xdr:colOff>31750</xdr:colOff>
      <xdr:row>36</xdr:row>
      <xdr:rowOff>68792</xdr:rowOff>
    </xdr:to>
    <xdr:cxnSp macro="">
      <xdr:nvCxnSpPr>
        <xdr:cNvPr id="78" name="直線コネクタ 77"/>
        <xdr:cNvCxnSpPr/>
      </xdr:nvCxnSpPr>
      <xdr:spPr>
        <a:xfrm>
          <a:off x="1447800" y="62007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138642</xdr:rowOff>
    </xdr:from>
    <xdr:to>
      <xdr:col>23</xdr:col>
      <xdr:colOff>184150</xdr:colOff>
      <xdr:row>37</xdr:row>
      <xdr:rowOff>68792</xdr:rowOff>
    </xdr:to>
    <xdr:sp macro="" textlink="">
      <xdr:nvSpPr>
        <xdr:cNvPr id="88" name="楕円 87"/>
        <xdr:cNvSpPr/>
      </xdr:nvSpPr>
      <xdr:spPr>
        <a:xfrm>
          <a:off x="4902200" y="631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155169</xdr:rowOff>
    </xdr:from>
    <xdr:ext cx="762000" cy="259045"/>
    <xdr:sp macro="" textlink="">
      <xdr:nvSpPr>
        <xdr:cNvPr id="89" name="財政力該当値テキスト"/>
        <xdr:cNvSpPr txBox="1"/>
      </xdr:nvSpPr>
      <xdr:spPr>
        <a:xfrm>
          <a:off x="5041900" y="615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0" name="楕円 89"/>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1" name="テキスト ボックス 90"/>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78317</xdr:rowOff>
    </xdr:from>
    <xdr:to>
      <xdr:col>15</xdr:col>
      <xdr:colOff>133350</xdr:colOff>
      <xdr:row>37</xdr:row>
      <xdr:rowOff>8467</xdr:rowOff>
    </xdr:to>
    <xdr:sp macro="" textlink="">
      <xdr:nvSpPr>
        <xdr:cNvPr id="92" name="楕円 91"/>
        <xdr:cNvSpPr/>
      </xdr:nvSpPr>
      <xdr:spPr>
        <a:xfrm>
          <a:off x="3175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18644</xdr:rowOff>
    </xdr:from>
    <xdr:ext cx="762000" cy="259045"/>
    <xdr:sp macro="" textlink="">
      <xdr:nvSpPr>
        <xdr:cNvPr id="93" name="テキスト ボックス 92"/>
        <xdr:cNvSpPr txBox="1"/>
      </xdr:nvSpPr>
      <xdr:spPr>
        <a:xfrm>
          <a:off x="2844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17992</xdr:rowOff>
    </xdr:from>
    <xdr:to>
      <xdr:col>11</xdr:col>
      <xdr:colOff>82550</xdr:colOff>
      <xdr:row>36</xdr:row>
      <xdr:rowOff>119592</xdr:rowOff>
    </xdr:to>
    <xdr:sp macro="" textlink="">
      <xdr:nvSpPr>
        <xdr:cNvPr id="94" name="楕円 93"/>
        <xdr:cNvSpPr/>
      </xdr:nvSpPr>
      <xdr:spPr>
        <a:xfrm>
          <a:off x="2286000" y="619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129769</xdr:rowOff>
    </xdr:from>
    <xdr:ext cx="762000" cy="259045"/>
    <xdr:sp macro="" textlink="">
      <xdr:nvSpPr>
        <xdr:cNvPr id="95" name="テキスト ボックス 94"/>
        <xdr:cNvSpPr txBox="1"/>
      </xdr:nvSpPr>
      <xdr:spPr>
        <a:xfrm>
          <a:off x="1955800" y="59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149225</xdr:rowOff>
    </xdr:from>
    <xdr:to>
      <xdr:col>7</xdr:col>
      <xdr:colOff>31750</xdr:colOff>
      <xdr:row>36</xdr:row>
      <xdr:rowOff>79375</xdr:rowOff>
    </xdr:to>
    <xdr:sp macro="" textlink="">
      <xdr:nvSpPr>
        <xdr:cNvPr id="96" name="楕円 95"/>
        <xdr:cNvSpPr/>
      </xdr:nvSpPr>
      <xdr:spPr>
        <a:xfrm>
          <a:off x="13970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89552</xdr:rowOff>
    </xdr:from>
    <xdr:ext cx="762000" cy="259045"/>
    <xdr:sp macro="" textlink="">
      <xdr:nvSpPr>
        <xdr:cNvPr id="97" name="テキスト ボックス 96"/>
        <xdr:cNvSpPr txBox="1"/>
      </xdr:nvSpPr>
      <xdr:spPr>
        <a:xfrm>
          <a:off x="1066800" y="591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経常収支比率は前年度から</a:t>
          </a:r>
          <a:r>
            <a:rPr kumimoji="1" lang="en-US" altLang="ja-JP" sz="1100">
              <a:latin typeface="ＭＳ Ｐゴシック" panose="020B0600070205080204" pitchFamily="50" charset="-128"/>
              <a:ea typeface="ＭＳ Ｐゴシック" panose="020B0600070205080204" pitchFamily="50" charset="-128"/>
            </a:rPr>
            <a:t>4.1</a:t>
          </a:r>
          <a:r>
            <a:rPr kumimoji="1" lang="ja-JP" altLang="en-US" sz="1100">
              <a:latin typeface="ＭＳ Ｐゴシック" panose="020B0600070205080204" pitchFamily="50" charset="-128"/>
              <a:ea typeface="ＭＳ Ｐゴシック" panose="020B0600070205080204" pitchFamily="50" charset="-128"/>
            </a:rPr>
            <a:t>ポイント下降し、類似団体平均を大きく下回っている。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れは普通交付税の追加交付をはじめとする各種交付金の増加により収入が増加したほか、退職手当に係る組合積立金の減少による人件費の減少や、ふるさと納税など特定財源の増加に伴う物件費の減少、公営企業への繰出金の減少などにより支出が抑制され、経常収支が改善した。</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今回の経常収支比率の下降は普通交付税の追加交付などの臨時的要因が大きいため、持続可能な財政運営に向けた財源確保に努める。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154094</xdr:rowOff>
    </xdr:from>
    <xdr:to>
      <xdr:col>23</xdr:col>
      <xdr:colOff>133350</xdr:colOff>
      <xdr:row>62</xdr:row>
      <xdr:rowOff>140970</xdr:rowOff>
    </xdr:to>
    <xdr:cxnSp macro="">
      <xdr:nvCxnSpPr>
        <xdr:cNvPr id="132" name="直線コネクタ 131"/>
        <xdr:cNvCxnSpPr/>
      </xdr:nvCxnSpPr>
      <xdr:spPr>
        <a:xfrm flipV="1">
          <a:off x="4114800" y="10441094"/>
          <a:ext cx="8382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140970</xdr:rowOff>
    </xdr:to>
    <xdr:cxnSp macro="">
      <xdr:nvCxnSpPr>
        <xdr:cNvPr id="135" name="直線コネクタ 134"/>
        <xdr:cNvCxnSpPr/>
      </xdr:nvCxnSpPr>
      <xdr:spPr>
        <a:xfrm>
          <a:off x="3225800" y="1064217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62</xdr:row>
      <xdr:rowOff>12277</xdr:rowOff>
    </xdr:to>
    <xdr:cxnSp macro="">
      <xdr:nvCxnSpPr>
        <xdr:cNvPr id="138" name="直線コネクタ 137"/>
        <xdr:cNvCxnSpPr/>
      </xdr:nvCxnSpPr>
      <xdr:spPr>
        <a:xfrm>
          <a:off x="2336800" y="10103273"/>
          <a:ext cx="889000" cy="53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159173</xdr:rowOff>
    </xdr:from>
    <xdr:to>
      <xdr:col>11</xdr:col>
      <xdr:colOff>31750</xdr:colOff>
      <xdr:row>60</xdr:row>
      <xdr:rowOff>146050</xdr:rowOff>
    </xdr:to>
    <xdr:cxnSp macro="">
      <xdr:nvCxnSpPr>
        <xdr:cNvPr id="141" name="直線コネクタ 140"/>
        <xdr:cNvCxnSpPr/>
      </xdr:nvCxnSpPr>
      <xdr:spPr>
        <a:xfrm flipV="1">
          <a:off x="1447800" y="1010327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130827</xdr:rowOff>
    </xdr:from>
    <xdr:ext cx="762000" cy="259045"/>
    <xdr:sp macro="" textlink="">
      <xdr:nvSpPr>
        <xdr:cNvPr id="143" name="テキスト ボックス 142"/>
        <xdr:cNvSpPr txBox="1"/>
      </xdr:nvSpPr>
      <xdr:spPr>
        <a:xfrm>
          <a:off x="1955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1" name="楕円 150"/>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2" name="財政構造の弾力性該当値テキスト"/>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3" name="楕円 152"/>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4" name="テキスト ボックス 153"/>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5" name="楕円 154"/>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73254</xdr:rowOff>
    </xdr:from>
    <xdr:ext cx="762000" cy="259045"/>
    <xdr:sp macro="" textlink="">
      <xdr:nvSpPr>
        <xdr:cNvPr id="156" name="テキスト ボックス 155"/>
        <xdr:cNvSpPr txBox="1"/>
      </xdr:nvSpPr>
      <xdr:spPr>
        <a:xfrm>
          <a:off x="2844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108373</xdr:rowOff>
    </xdr:from>
    <xdr:to>
      <xdr:col>11</xdr:col>
      <xdr:colOff>82550</xdr:colOff>
      <xdr:row>59</xdr:row>
      <xdr:rowOff>38523</xdr:rowOff>
    </xdr:to>
    <xdr:sp macro="" textlink="">
      <xdr:nvSpPr>
        <xdr:cNvPr id="157" name="楕円 156"/>
        <xdr:cNvSpPr/>
      </xdr:nvSpPr>
      <xdr:spPr>
        <a:xfrm>
          <a:off x="2286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48700</xdr:rowOff>
    </xdr:from>
    <xdr:ext cx="762000" cy="259045"/>
    <xdr:sp macro="" textlink="">
      <xdr:nvSpPr>
        <xdr:cNvPr id="158" name="テキスト ボックス 157"/>
        <xdr:cNvSpPr txBox="1"/>
      </xdr:nvSpPr>
      <xdr:spPr>
        <a:xfrm>
          <a:off x="1955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9" name="楕円 158"/>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60" name="テキスト ボックス 159"/>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[206,724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決算額は、前年度比</a:t>
          </a:r>
          <a:r>
            <a:rPr kumimoji="1" lang="en-US" altLang="ja-JP" sz="1100">
              <a:latin typeface="ＭＳ Ｐゴシック" panose="020B0600070205080204" pitchFamily="50" charset="-128"/>
              <a:ea typeface="ＭＳ Ｐゴシック" panose="020B0600070205080204" pitchFamily="50" charset="-128"/>
            </a:rPr>
            <a:t>2,364</a:t>
          </a:r>
          <a:r>
            <a:rPr kumimoji="1" lang="ja-JP" altLang="en-US" sz="1100">
              <a:latin typeface="ＭＳ Ｐゴシック" panose="020B0600070205080204" pitchFamily="50" charset="-128"/>
              <a:ea typeface="ＭＳ Ｐゴシック" panose="020B0600070205080204" pitchFamily="50" charset="-128"/>
            </a:rPr>
            <a:t>円の増加。類似団体平均を上回っている。主な要因として、人事院勧告による人件費のベースアップが挙げられるが、物件費は減少しており、これは新型コロナウイルスワクチン接種事業に係る委託料の減少や地区センターの解体工事完了に伴う除却費の減等による。</a:t>
          </a:r>
          <a:r>
            <a:rPr kumimoji="1" lang="en-US" altLang="ja-JP" sz="1100">
              <a:latin typeface="ＭＳ Ｐゴシック" panose="020B0600070205080204" pitchFamily="50" charset="-128"/>
              <a:ea typeface="ＭＳ Ｐゴシック" panose="020B0600070205080204" pitchFamily="50" charset="-128"/>
            </a:rPr>
            <a:t/>
          </a:r>
          <a:br>
            <a:rPr kumimoji="1" lang="en-US" altLang="ja-JP"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物価の高騰による影響を受け、今後、物件費が増加する見込みであり、物件費のうち第３セクターへの指定管理料が多く占めているため、引き続き、事業の縮小など検討をしていく必要がある。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人件費については、保育園等の民営化を進めることや、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の推進により業務の効率化を図り、人件費の削減に努める。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154392</xdr:rowOff>
    </xdr:from>
    <xdr:to>
      <xdr:col>23</xdr:col>
      <xdr:colOff>133350</xdr:colOff>
      <xdr:row>83</xdr:row>
      <xdr:rowOff>165801</xdr:rowOff>
    </xdr:to>
    <xdr:cxnSp macro="">
      <xdr:nvCxnSpPr>
        <xdr:cNvPr id="193" name="直線コネクタ 192"/>
        <xdr:cNvCxnSpPr/>
      </xdr:nvCxnSpPr>
      <xdr:spPr>
        <a:xfrm>
          <a:off x="4114800" y="14384742"/>
          <a:ext cx="838200" cy="1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139136</xdr:rowOff>
    </xdr:from>
    <xdr:to>
      <xdr:col>19</xdr:col>
      <xdr:colOff>133350</xdr:colOff>
      <xdr:row>83</xdr:row>
      <xdr:rowOff>154392</xdr:rowOff>
    </xdr:to>
    <xdr:cxnSp macro="">
      <xdr:nvCxnSpPr>
        <xdr:cNvPr id="196" name="直線コネクタ 195"/>
        <xdr:cNvCxnSpPr/>
      </xdr:nvCxnSpPr>
      <xdr:spPr>
        <a:xfrm>
          <a:off x="3225800" y="14369486"/>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139136</xdr:rowOff>
    </xdr:from>
    <xdr:to>
      <xdr:col>15</xdr:col>
      <xdr:colOff>82550</xdr:colOff>
      <xdr:row>83</xdr:row>
      <xdr:rowOff>151823</xdr:rowOff>
    </xdr:to>
    <xdr:cxnSp macro="">
      <xdr:nvCxnSpPr>
        <xdr:cNvPr id="199" name="直線コネクタ 198"/>
        <xdr:cNvCxnSpPr/>
      </xdr:nvCxnSpPr>
      <xdr:spPr>
        <a:xfrm flipV="1">
          <a:off x="2336800" y="14369486"/>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70202</xdr:rowOff>
    </xdr:from>
    <xdr:to>
      <xdr:col>11</xdr:col>
      <xdr:colOff>31750</xdr:colOff>
      <xdr:row>83</xdr:row>
      <xdr:rowOff>151823</xdr:rowOff>
    </xdr:to>
    <xdr:cxnSp macro="">
      <xdr:nvCxnSpPr>
        <xdr:cNvPr id="202" name="直線コネクタ 201"/>
        <xdr:cNvCxnSpPr/>
      </xdr:nvCxnSpPr>
      <xdr:spPr>
        <a:xfrm>
          <a:off x="1447800" y="14300552"/>
          <a:ext cx="889000" cy="8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21197</xdr:rowOff>
    </xdr:from>
    <xdr:to>
      <xdr:col>7</xdr:col>
      <xdr:colOff>31750</xdr:colOff>
      <xdr:row>83</xdr:row>
      <xdr:rowOff>122797</xdr:rowOff>
    </xdr:to>
    <xdr:sp macro="" textlink="">
      <xdr:nvSpPr>
        <xdr:cNvPr id="205" name="フローチャート: 判断 204"/>
        <xdr:cNvSpPr/>
      </xdr:nvSpPr>
      <xdr:spPr>
        <a:xfrm>
          <a:off x="1397000" y="1425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107574</xdr:rowOff>
    </xdr:from>
    <xdr:ext cx="762000" cy="259045"/>
    <xdr:sp macro="" textlink="">
      <xdr:nvSpPr>
        <xdr:cNvPr id="206" name="テキスト ボックス 205"/>
        <xdr:cNvSpPr txBox="1"/>
      </xdr:nvSpPr>
      <xdr:spPr>
        <a:xfrm>
          <a:off x="1066800" y="1433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115001</xdr:rowOff>
    </xdr:from>
    <xdr:to>
      <xdr:col>23</xdr:col>
      <xdr:colOff>184150</xdr:colOff>
      <xdr:row>84</xdr:row>
      <xdr:rowOff>45151</xdr:rowOff>
    </xdr:to>
    <xdr:sp macro="" textlink="">
      <xdr:nvSpPr>
        <xdr:cNvPr id="212" name="楕円 211"/>
        <xdr:cNvSpPr/>
      </xdr:nvSpPr>
      <xdr:spPr>
        <a:xfrm>
          <a:off x="4902200" y="1434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87078</xdr:rowOff>
    </xdr:from>
    <xdr:ext cx="762000" cy="259045"/>
    <xdr:sp macro="" textlink="">
      <xdr:nvSpPr>
        <xdr:cNvPr id="213" name="人件費・物件費等の状況該当値テキスト"/>
        <xdr:cNvSpPr txBox="1"/>
      </xdr:nvSpPr>
      <xdr:spPr>
        <a:xfrm>
          <a:off x="5041900" y="1431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103592</xdr:rowOff>
    </xdr:from>
    <xdr:to>
      <xdr:col>19</xdr:col>
      <xdr:colOff>184150</xdr:colOff>
      <xdr:row>84</xdr:row>
      <xdr:rowOff>33742</xdr:rowOff>
    </xdr:to>
    <xdr:sp macro="" textlink="">
      <xdr:nvSpPr>
        <xdr:cNvPr id="214" name="楕円 213"/>
        <xdr:cNvSpPr/>
      </xdr:nvSpPr>
      <xdr:spPr>
        <a:xfrm>
          <a:off x="4064000" y="1433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18519</xdr:rowOff>
    </xdr:from>
    <xdr:ext cx="736600" cy="259045"/>
    <xdr:sp macro="" textlink="">
      <xdr:nvSpPr>
        <xdr:cNvPr id="215" name="テキスト ボックス 214"/>
        <xdr:cNvSpPr txBox="1"/>
      </xdr:nvSpPr>
      <xdr:spPr>
        <a:xfrm>
          <a:off x="3733800" y="1442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88336</xdr:rowOff>
    </xdr:from>
    <xdr:to>
      <xdr:col>15</xdr:col>
      <xdr:colOff>133350</xdr:colOff>
      <xdr:row>84</xdr:row>
      <xdr:rowOff>18486</xdr:rowOff>
    </xdr:to>
    <xdr:sp macro="" textlink="">
      <xdr:nvSpPr>
        <xdr:cNvPr id="216" name="楕円 215"/>
        <xdr:cNvSpPr/>
      </xdr:nvSpPr>
      <xdr:spPr>
        <a:xfrm>
          <a:off x="3175000" y="1431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3263</xdr:rowOff>
    </xdr:from>
    <xdr:ext cx="762000" cy="259045"/>
    <xdr:sp macro="" textlink="">
      <xdr:nvSpPr>
        <xdr:cNvPr id="217" name="テキスト ボックス 216"/>
        <xdr:cNvSpPr txBox="1"/>
      </xdr:nvSpPr>
      <xdr:spPr>
        <a:xfrm>
          <a:off x="2844800" y="1440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101023</xdr:rowOff>
    </xdr:from>
    <xdr:to>
      <xdr:col>11</xdr:col>
      <xdr:colOff>82550</xdr:colOff>
      <xdr:row>84</xdr:row>
      <xdr:rowOff>31173</xdr:rowOff>
    </xdr:to>
    <xdr:sp macro="" textlink="">
      <xdr:nvSpPr>
        <xdr:cNvPr id="218" name="楕円 217"/>
        <xdr:cNvSpPr/>
      </xdr:nvSpPr>
      <xdr:spPr>
        <a:xfrm>
          <a:off x="2286000" y="143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15950</xdr:rowOff>
    </xdr:from>
    <xdr:ext cx="762000" cy="259045"/>
    <xdr:sp macro="" textlink="">
      <xdr:nvSpPr>
        <xdr:cNvPr id="219" name="テキスト ボックス 218"/>
        <xdr:cNvSpPr txBox="1"/>
      </xdr:nvSpPr>
      <xdr:spPr>
        <a:xfrm>
          <a:off x="1955800" y="144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19402</xdr:rowOff>
    </xdr:from>
    <xdr:to>
      <xdr:col>7</xdr:col>
      <xdr:colOff>31750</xdr:colOff>
      <xdr:row>83</xdr:row>
      <xdr:rowOff>121002</xdr:rowOff>
    </xdr:to>
    <xdr:sp macro="" textlink="">
      <xdr:nvSpPr>
        <xdr:cNvPr id="220" name="楕円 219"/>
        <xdr:cNvSpPr/>
      </xdr:nvSpPr>
      <xdr:spPr>
        <a:xfrm>
          <a:off x="1397000" y="142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131179</xdr:rowOff>
    </xdr:from>
    <xdr:ext cx="762000" cy="259045"/>
    <xdr:sp macro="" textlink="">
      <xdr:nvSpPr>
        <xdr:cNvPr id="221" name="テキスト ボックス 220"/>
        <xdr:cNvSpPr txBox="1"/>
      </xdr:nvSpPr>
      <xdr:spPr>
        <a:xfrm>
          <a:off x="1066800" y="1401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ポイント下降となった要因は、年齢層が高い職員の退職が多かったことが主な要因である。類似団体と比較して同じ水準にある。今後も、人事院勧告に沿った給与の適正化に努める。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117929</xdr:rowOff>
    </xdr:to>
    <xdr:cxnSp macro="">
      <xdr:nvCxnSpPr>
        <xdr:cNvPr id="257" name="直線コネクタ 256"/>
        <xdr:cNvCxnSpPr/>
      </xdr:nvCxnSpPr>
      <xdr:spPr>
        <a:xfrm flipV="1">
          <a:off x="16179800" y="14673943"/>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152400</xdr:rowOff>
    </xdr:to>
    <xdr:cxnSp macro="">
      <xdr:nvCxnSpPr>
        <xdr:cNvPr id="260" name="直線コネクタ 259"/>
        <xdr:cNvCxnSpPr/>
      </xdr:nvCxnSpPr>
      <xdr:spPr>
        <a:xfrm flipV="1">
          <a:off x="15290800" y="146911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2" name="テキスト ボックス 261"/>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152400</xdr:rowOff>
    </xdr:to>
    <xdr:cxnSp macro="">
      <xdr:nvCxnSpPr>
        <xdr:cNvPr id="263" name="直線コネクタ 262"/>
        <xdr:cNvCxnSpPr/>
      </xdr:nvCxnSpPr>
      <xdr:spPr>
        <a:xfrm>
          <a:off x="14401800" y="146739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135164</xdr:rowOff>
    </xdr:to>
    <xdr:cxnSp macro="">
      <xdr:nvCxnSpPr>
        <xdr:cNvPr id="266" name="直線コネクタ 265"/>
        <xdr:cNvCxnSpPr/>
      </xdr:nvCxnSpPr>
      <xdr:spPr>
        <a:xfrm flipV="1">
          <a:off x="13512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7" name="給与水準   （国との比較）該当値テキスト"/>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79" name="テキスト ボックス 278"/>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0" name="楕円 279"/>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1" name="テキスト ボックス 280"/>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ポイント高い水準にある。これは、直営の保育園や幼稚園、こども園が多く、職員数が多いことが主な要因である。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また、前年度より</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ポイント増加した主な要因は、定員管理計画による削減目標に向けて職員数の減員を図ったことが主な要因である。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今後は、保育園等の民営化を進めることや、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の推進により業務の効率化を図り、適切な定員管理に努める。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118896</xdr:rowOff>
    </xdr:from>
    <xdr:to>
      <xdr:col>81</xdr:col>
      <xdr:colOff>44450</xdr:colOff>
      <xdr:row>63</xdr:row>
      <xdr:rowOff>148772</xdr:rowOff>
    </xdr:to>
    <xdr:cxnSp macro="">
      <xdr:nvCxnSpPr>
        <xdr:cNvPr id="322" name="直線コネクタ 321"/>
        <xdr:cNvCxnSpPr/>
      </xdr:nvCxnSpPr>
      <xdr:spPr>
        <a:xfrm>
          <a:off x="16179800" y="10920246"/>
          <a:ext cx="8382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118896</xdr:rowOff>
    </xdr:from>
    <xdr:to>
      <xdr:col>77</xdr:col>
      <xdr:colOff>44450</xdr:colOff>
      <xdr:row>63</xdr:row>
      <xdr:rowOff>130387</xdr:rowOff>
    </xdr:to>
    <xdr:cxnSp macro="">
      <xdr:nvCxnSpPr>
        <xdr:cNvPr id="325" name="直線コネクタ 324"/>
        <xdr:cNvCxnSpPr/>
      </xdr:nvCxnSpPr>
      <xdr:spPr>
        <a:xfrm flipV="1">
          <a:off x="15290800" y="1092024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130387</xdr:rowOff>
    </xdr:from>
    <xdr:to>
      <xdr:col>72</xdr:col>
      <xdr:colOff>203200</xdr:colOff>
      <xdr:row>63</xdr:row>
      <xdr:rowOff>143026</xdr:rowOff>
    </xdr:to>
    <xdr:cxnSp macro="">
      <xdr:nvCxnSpPr>
        <xdr:cNvPr id="328" name="直線コネクタ 327"/>
        <xdr:cNvCxnSpPr/>
      </xdr:nvCxnSpPr>
      <xdr:spPr>
        <a:xfrm flipV="1">
          <a:off x="14401800" y="1093173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120045</xdr:rowOff>
    </xdr:from>
    <xdr:to>
      <xdr:col>68</xdr:col>
      <xdr:colOff>152400</xdr:colOff>
      <xdr:row>63</xdr:row>
      <xdr:rowOff>143026</xdr:rowOff>
    </xdr:to>
    <xdr:cxnSp macro="">
      <xdr:nvCxnSpPr>
        <xdr:cNvPr id="331" name="直線コネクタ 330"/>
        <xdr:cNvCxnSpPr/>
      </xdr:nvCxnSpPr>
      <xdr:spPr>
        <a:xfrm>
          <a:off x="13512800" y="109213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43059</xdr:rowOff>
    </xdr:from>
    <xdr:to>
      <xdr:col>64</xdr:col>
      <xdr:colOff>152400</xdr:colOff>
      <xdr:row>62</xdr:row>
      <xdr:rowOff>144659</xdr:rowOff>
    </xdr:to>
    <xdr:sp macro="" textlink="">
      <xdr:nvSpPr>
        <xdr:cNvPr id="334" name="フローチャート: 判断 333"/>
        <xdr:cNvSpPr/>
      </xdr:nvSpPr>
      <xdr:spPr>
        <a:xfrm>
          <a:off x="13462000" y="1067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154836</xdr:rowOff>
    </xdr:from>
    <xdr:ext cx="762000" cy="259045"/>
    <xdr:sp macro="" textlink="">
      <xdr:nvSpPr>
        <xdr:cNvPr id="335" name="テキスト ボックス 334"/>
        <xdr:cNvSpPr txBox="1"/>
      </xdr:nvSpPr>
      <xdr:spPr>
        <a:xfrm>
          <a:off x="13131800" y="10441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97972</xdr:rowOff>
    </xdr:from>
    <xdr:to>
      <xdr:col>81</xdr:col>
      <xdr:colOff>95250</xdr:colOff>
      <xdr:row>64</xdr:row>
      <xdr:rowOff>28122</xdr:rowOff>
    </xdr:to>
    <xdr:sp macro="" textlink="">
      <xdr:nvSpPr>
        <xdr:cNvPr id="341" name="楕円 340"/>
        <xdr:cNvSpPr/>
      </xdr:nvSpPr>
      <xdr:spPr>
        <a:xfrm>
          <a:off x="16967200" y="1089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70049</xdr:rowOff>
    </xdr:from>
    <xdr:ext cx="762000" cy="259045"/>
    <xdr:sp macro="" textlink="">
      <xdr:nvSpPr>
        <xdr:cNvPr id="342" name="定員管理の状況該当値テキスト"/>
        <xdr:cNvSpPr txBox="1"/>
      </xdr:nvSpPr>
      <xdr:spPr>
        <a:xfrm>
          <a:off x="17106900" y="1087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68096</xdr:rowOff>
    </xdr:from>
    <xdr:to>
      <xdr:col>77</xdr:col>
      <xdr:colOff>95250</xdr:colOff>
      <xdr:row>63</xdr:row>
      <xdr:rowOff>169696</xdr:rowOff>
    </xdr:to>
    <xdr:sp macro="" textlink="">
      <xdr:nvSpPr>
        <xdr:cNvPr id="343" name="楕円 342"/>
        <xdr:cNvSpPr/>
      </xdr:nvSpPr>
      <xdr:spPr>
        <a:xfrm>
          <a:off x="16129000" y="10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154473</xdr:rowOff>
    </xdr:from>
    <xdr:ext cx="736600" cy="259045"/>
    <xdr:sp macro="" textlink="">
      <xdr:nvSpPr>
        <xdr:cNvPr id="344" name="テキスト ボックス 343"/>
        <xdr:cNvSpPr txBox="1"/>
      </xdr:nvSpPr>
      <xdr:spPr>
        <a:xfrm>
          <a:off x="15798800" y="10955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79587</xdr:rowOff>
    </xdr:from>
    <xdr:to>
      <xdr:col>73</xdr:col>
      <xdr:colOff>44450</xdr:colOff>
      <xdr:row>64</xdr:row>
      <xdr:rowOff>9737</xdr:rowOff>
    </xdr:to>
    <xdr:sp macro="" textlink="">
      <xdr:nvSpPr>
        <xdr:cNvPr id="345" name="楕円 344"/>
        <xdr:cNvSpPr/>
      </xdr:nvSpPr>
      <xdr:spPr>
        <a:xfrm>
          <a:off x="15240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165964</xdr:rowOff>
    </xdr:from>
    <xdr:ext cx="762000" cy="259045"/>
    <xdr:sp macro="" textlink="">
      <xdr:nvSpPr>
        <xdr:cNvPr id="346" name="テキスト ボックス 345"/>
        <xdr:cNvSpPr txBox="1"/>
      </xdr:nvSpPr>
      <xdr:spPr>
        <a:xfrm>
          <a:off x="14909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92226</xdr:rowOff>
    </xdr:from>
    <xdr:to>
      <xdr:col>68</xdr:col>
      <xdr:colOff>203200</xdr:colOff>
      <xdr:row>64</xdr:row>
      <xdr:rowOff>22376</xdr:rowOff>
    </xdr:to>
    <xdr:sp macro="" textlink="">
      <xdr:nvSpPr>
        <xdr:cNvPr id="347" name="楕円 346"/>
        <xdr:cNvSpPr/>
      </xdr:nvSpPr>
      <xdr:spPr>
        <a:xfrm>
          <a:off x="14351000" y="108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7153</xdr:rowOff>
    </xdr:from>
    <xdr:ext cx="762000" cy="259045"/>
    <xdr:sp macro="" textlink="">
      <xdr:nvSpPr>
        <xdr:cNvPr id="348" name="テキスト ボックス 347"/>
        <xdr:cNvSpPr txBox="1"/>
      </xdr:nvSpPr>
      <xdr:spPr>
        <a:xfrm>
          <a:off x="14020800" y="1097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69245</xdr:rowOff>
    </xdr:from>
    <xdr:to>
      <xdr:col>64</xdr:col>
      <xdr:colOff>152400</xdr:colOff>
      <xdr:row>63</xdr:row>
      <xdr:rowOff>170845</xdr:rowOff>
    </xdr:to>
    <xdr:sp macro="" textlink="">
      <xdr:nvSpPr>
        <xdr:cNvPr id="349" name="楕円 348"/>
        <xdr:cNvSpPr/>
      </xdr:nvSpPr>
      <xdr:spPr>
        <a:xfrm>
          <a:off x="13462000" y="1087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155622</xdr:rowOff>
    </xdr:from>
    <xdr:ext cx="762000" cy="259045"/>
    <xdr:sp macro="" textlink="">
      <xdr:nvSpPr>
        <xdr:cNvPr id="350" name="テキスト ボックス 349"/>
        <xdr:cNvSpPr txBox="1"/>
      </xdr:nvSpPr>
      <xdr:spPr>
        <a:xfrm>
          <a:off x="13131800" y="1095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本市は、過去の借入が少ないことから公債費負担は少なく、類似団体と比較しても大幅に下回っているが、前年度よりも</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ポイント上昇している。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中学校や給食センターの整備に係る市債の償還の据置期間が終了したことに伴い、公債費は前年度比で約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千万円増加した。令和６年度決算時点では、公債費が令和９年度に約８億円となりピークを迎える見込みである。</a:t>
          </a:r>
          <a:r>
            <a:rPr kumimoji="1" lang="en-US" altLang="ja-JP" sz="1200">
              <a:latin typeface="ＭＳ Ｐゴシック" panose="020B0600070205080204" pitchFamily="50" charset="-128"/>
              <a:ea typeface="ＭＳ Ｐゴシック" panose="020B0600070205080204" pitchFamily="50" charset="-128"/>
            </a:rPr>
            <a:t/>
          </a:r>
          <a:br>
            <a:rPr kumimoji="1" lang="en-US" altLang="ja-JP" sz="1200">
              <a:latin typeface="ＭＳ Ｐゴシック" panose="020B0600070205080204" pitchFamily="50" charset="-128"/>
              <a:ea typeface="ＭＳ Ｐゴシック" panose="020B0600070205080204" pitchFamily="50" charset="-128"/>
            </a:rPr>
          </a:br>
          <a:r>
            <a:rPr kumimoji="1" lang="ja-JP" altLang="en-US" sz="1200">
              <a:latin typeface="ＭＳ Ｐゴシック" panose="020B0600070205080204" pitchFamily="50" charset="-128"/>
              <a:ea typeface="ＭＳ Ｐゴシック" panose="020B0600070205080204" pitchFamily="50" charset="-128"/>
            </a:rPr>
            <a:t>　市債の借入に際しては地方交付税措置のある事業を優先しており、財政負担の軽減が図られているものの、今後は</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億円単位での公債費の増加が見込まれることから、実質公債費比率の上昇が見込まれる。</a:t>
          </a:r>
          <a:r>
            <a:rPr kumimoji="1" lang="en-US" altLang="ja-JP" sz="1300">
              <a:latin typeface="ＭＳ Ｐゴシック" panose="020B0600070205080204" pitchFamily="50" charset="-128"/>
              <a:ea typeface="ＭＳ Ｐゴシック" panose="020B0600070205080204" pitchFamily="50" charset="-128"/>
            </a:rPr>
            <a:t/>
          </a:r>
          <a:br>
            <a:rPr kumimoji="1" lang="en-US" altLang="ja-JP" sz="1300">
              <a:latin typeface="ＭＳ Ｐゴシック" panose="020B0600070205080204" pitchFamily="50" charset="-128"/>
              <a:ea typeface="ＭＳ Ｐゴシック" panose="020B0600070205080204" pitchFamily="50" charset="-128"/>
            </a:rPr>
          </a:b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120142</xdr:rowOff>
    </xdr:from>
    <xdr:to>
      <xdr:col>81</xdr:col>
      <xdr:colOff>44450</xdr:colOff>
      <xdr:row>44</xdr:row>
      <xdr:rowOff>165100</xdr:rowOff>
    </xdr:to>
    <xdr:cxnSp macro="">
      <xdr:nvCxnSpPr>
        <xdr:cNvPr id="377" name="直線コネクタ 376"/>
        <xdr:cNvCxnSpPr/>
      </xdr:nvCxnSpPr>
      <xdr:spPr>
        <a:xfrm flipV="1">
          <a:off x="17018000" y="6463792"/>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8"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9" name="直線コネクタ 378"/>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35069</xdr:rowOff>
    </xdr:from>
    <xdr:ext cx="762000" cy="259045"/>
    <xdr:sp macro="" textlink="">
      <xdr:nvSpPr>
        <xdr:cNvPr id="380" name="公債費負担の状況最大値テキスト"/>
        <xdr:cNvSpPr txBox="1"/>
      </xdr:nvSpPr>
      <xdr:spPr>
        <a:xfrm>
          <a:off x="17106900" y="620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120142</xdr:rowOff>
    </xdr:from>
    <xdr:to>
      <xdr:col>81</xdr:col>
      <xdr:colOff>133350</xdr:colOff>
      <xdr:row>37</xdr:row>
      <xdr:rowOff>120142</xdr:rowOff>
    </xdr:to>
    <xdr:cxnSp macro="">
      <xdr:nvCxnSpPr>
        <xdr:cNvPr id="381" name="直線コネクタ 380"/>
        <xdr:cNvCxnSpPr/>
      </xdr:nvCxnSpPr>
      <xdr:spPr>
        <a:xfrm>
          <a:off x="16929100" y="646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129794</xdr:rowOff>
    </xdr:to>
    <xdr:cxnSp macro="">
      <xdr:nvCxnSpPr>
        <xdr:cNvPr id="382" name="直線コネクタ 381"/>
        <xdr:cNvCxnSpPr/>
      </xdr:nvCxnSpPr>
      <xdr:spPr>
        <a:xfrm>
          <a:off x="16179800" y="635762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164101</xdr:rowOff>
    </xdr:from>
    <xdr:ext cx="762000" cy="259045"/>
    <xdr:sp macro="" textlink="">
      <xdr:nvSpPr>
        <xdr:cNvPr id="383" name="公債費負担の状況平均値テキスト"/>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20574</xdr:rowOff>
    </xdr:from>
    <xdr:to>
      <xdr:col>81</xdr:col>
      <xdr:colOff>95250</xdr:colOff>
      <xdr:row>41</xdr:row>
      <xdr:rowOff>122174</xdr:rowOff>
    </xdr:to>
    <xdr:sp macro="" textlink="">
      <xdr:nvSpPr>
        <xdr:cNvPr id="384" name="フローチャート: 判断 383"/>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98552</xdr:rowOff>
    </xdr:from>
    <xdr:to>
      <xdr:col>77</xdr:col>
      <xdr:colOff>44450</xdr:colOff>
      <xdr:row>37</xdr:row>
      <xdr:rowOff>13970</xdr:rowOff>
    </xdr:to>
    <xdr:cxnSp macro="">
      <xdr:nvCxnSpPr>
        <xdr:cNvPr id="385" name="直線コネクタ 384"/>
        <xdr:cNvCxnSpPr/>
      </xdr:nvCxnSpPr>
      <xdr:spPr>
        <a:xfrm>
          <a:off x="15290800" y="62707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10922</xdr:rowOff>
    </xdr:from>
    <xdr:to>
      <xdr:col>77</xdr:col>
      <xdr:colOff>95250</xdr:colOff>
      <xdr:row>41</xdr:row>
      <xdr:rowOff>112522</xdr:rowOff>
    </xdr:to>
    <xdr:sp macro="" textlink="">
      <xdr:nvSpPr>
        <xdr:cNvPr id="386" name="フローチャート: 判断 385"/>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387" name="テキスト ボックス 386"/>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36</xdr:row>
      <xdr:rowOff>98552</xdr:rowOff>
    </xdr:to>
    <xdr:cxnSp macro="">
      <xdr:nvCxnSpPr>
        <xdr:cNvPr id="388" name="直線コネクタ 387"/>
        <xdr:cNvCxnSpPr/>
      </xdr:nvCxnSpPr>
      <xdr:spPr>
        <a:xfrm>
          <a:off x="14401800" y="62611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163068</xdr:rowOff>
    </xdr:from>
    <xdr:to>
      <xdr:col>73</xdr:col>
      <xdr:colOff>44450</xdr:colOff>
      <xdr:row>41</xdr:row>
      <xdr:rowOff>93218</xdr:rowOff>
    </xdr:to>
    <xdr:sp macro="" textlink="">
      <xdr:nvSpPr>
        <xdr:cNvPr id="389" name="フローチャート: 判断 388"/>
        <xdr:cNvSpPr/>
      </xdr:nvSpPr>
      <xdr:spPr>
        <a:xfrm>
          <a:off x="15240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77995</xdr:rowOff>
    </xdr:from>
    <xdr:ext cx="762000" cy="259045"/>
    <xdr:sp macro="" textlink="">
      <xdr:nvSpPr>
        <xdr:cNvPr id="390" name="テキスト ボックス 389"/>
        <xdr:cNvSpPr txBox="1"/>
      </xdr:nvSpPr>
      <xdr:spPr>
        <a:xfrm>
          <a:off x="14909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88900</xdr:rowOff>
    </xdr:from>
    <xdr:to>
      <xdr:col>68</xdr:col>
      <xdr:colOff>152400</xdr:colOff>
      <xdr:row>36</xdr:row>
      <xdr:rowOff>88900</xdr:rowOff>
    </xdr:to>
    <xdr:cxnSp macro="">
      <xdr:nvCxnSpPr>
        <xdr:cNvPr id="391" name="直線コネクタ 390"/>
        <xdr:cNvCxnSpPr/>
      </xdr:nvCxnSpPr>
      <xdr:spPr>
        <a:xfrm>
          <a:off x="13512800" y="626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92" name="フローチャート: 判断 391"/>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93" name="テキスト ボックス 392"/>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163068</xdr:rowOff>
    </xdr:from>
    <xdr:to>
      <xdr:col>64</xdr:col>
      <xdr:colOff>152400</xdr:colOff>
      <xdr:row>41</xdr:row>
      <xdr:rowOff>93218</xdr:rowOff>
    </xdr:to>
    <xdr:sp macro="" textlink="">
      <xdr:nvSpPr>
        <xdr:cNvPr id="394" name="フローチャート: 判断 393"/>
        <xdr:cNvSpPr/>
      </xdr:nvSpPr>
      <xdr:spPr>
        <a:xfrm>
          <a:off x="13462000" y="70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77995</xdr:rowOff>
    </xdr:from>
    <xdr:ext cx="762000" cy="259045"/>
    <xdr:sp macro="" textlink="">
      <xdr:nvSpPr>
        <xdr:cNvPr id="395" name="テキスト ボックス 394"/>
        <xdr:cNvSpPr txBox="1"/>
      </xdr:nvSpPr>
      <xdr:spPr>
        <a:xfrm>
          <a:off x="13131800" y="710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78994</xdr:rowOff>
    </xdr:from>
    <xdr:to>
      <xdr:col>81</xdr:col>
      <xdr:colOff>95250</xdr:colOff>
      <xdr:row>38</xdr:row>
      <xdr:rowOff>9144</xdr:rowOff>
    </xdr:to>
    <xdr:sp macro="" textlink="">
      <xdr:nvSpPr>
        <xdr:cNvPr id="401" name="楕円 400"/>
        <xdr:cNvSpPr/>
      </xdr:nvSpPr>
      <xdr:spPr>
        <a:xfrm>
          <a:off x="16967200" y="64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271</xdr:rowOff>
    </xdr:from>
    <xdr:ext cx="762000" cy="259045"/>
    <xdr:sp macro="" textlink="">
      <xdr:nvSpPr>
        <xdr:cNvPr id="402" name="公債費負担の状況該当値テキスト"/>
        <xdr:cNvSpPr txBox="1"/>
      </xdr:nvSpPr>
      <xdr:spPr>
        <a:xfrm>
          <a:off x="17106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134620</xdr:rowOff>
    </xdr:from>
    <xdr:to>
      <xdr:col>77</xdr:col>
      <xdr:colOff>95250</xdr:colOff>
      <xdr:row>37</xdr:row>
      <xdr:rowOff>64770</xdr:rowOff>
    </xdr:to>
    <xdr:sp macro="" textlink="">
      <xdr:nvSpPr>
        <xdr:cNvPr id="403" name="楕円 402"/>
        <xdr:cNvSpPr/>
      </xdr:nvSpPr>
      <xdr:spPr>
        <a:xfrm>
          <a:off x="16129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74947</xdr:rowOff>
    </xdr:from>
    <xdr:ext cx="736600" cy="259045"/>
    <xdr:sp macro="" textlink="">
      <xdr:nvSpPr>
        <xdr:cNvPr id="404" name="テキスト ボックス 403"/>
        <xdr:cNvSpPr txBox="1"/>
      </xdr:nvSpPr>
      <xdr:spPr>
        <a:xfrm>
          <a:off x="15798800" y="607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47752</xdr:rowOff>
    </xdr:from>
    <xdr:to>
      <xdr:col>73</xdr:col>
      <xdr:colOff>44450</xdr:colOff>
      <xdr:row>36</xdr:row>
      <xdr:rowOff>149352</xdr:rowOff>
    </xdr:to>
    <xdr:sp macro="" textlink="">
      <xdr:nvSpPr>
        <xdr:cNvPr id="405" name="楕円 404"/>
        <xdr:cNvSpPr/>
      </xdr:nvSpPr>
      <xdr:spPr>
        <a:xfrm>
          <a:off x="152400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159529</xdr:rowOff>
    </xdr:from>
    <xdr:ext cx="762000" cy="259045"/>
    <xdr:sp macro="" textlink="">
      <xdr:nvSpPr>
        <xdr:cNvPr id="406" name="テキスト ボックス 405"/>
        <xdr:cNvSpPr txBox="1"/>
      </xdr:nvSpPr>
      <xdr:spPr>
        <a:xfrm>
          <a:off x="14909800" y="598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07" name="楕円 406"/>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08" name="テキスト ボックス 407"/>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9" name="楕円 408"/>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0" name="テキスト ボックス 409"/>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本市は、過去の借入が少ない経緯があり、起債残高が少なく、充当可能財源が将来負担額を大幅に上回っていることから、将来負担比率は算出されていない。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しかし、財政調整基金の取り崩しが続いていることや、</a:t>
          </a:r>
          <a:r>
            <a:rPr kumimoji="1" lang="en-US" altLang="ja-JP" sz="1100">
              <a:latin typeface="ＭＳ Ｐゴシック" panose="020B0600070205080204" pitchFamily="50" charset="-128"/>
              <a:ea typeface="ＭＳ Ｐゴシック" panose="020B0600070205080204" pitchFamily="50" charset="-128"/>
            </a:rPr>
            <a:t>CATV</a:t>
          </a:r>
          <a:r>
            <a:rPr kumimoji="1" lang="ja-JP" altLang="en-US" sz="1100">
              <a:latin typeface="ＭＳ Ｐゴシック" panose="020B0600070205080204" pitchFamily="50" charset="-128"/>
              <a:ea typeface="ＭＳ Ｐゴシック" panose="020B0600070205080204" pitchFamily="50" charset="-128"/>
            </a:rPr>
            <a:t>キュービクル更新工事や庁舎管理事業、小学校の給水管工事にそれぞれ公共施設整備基金と学校教育施設整備基金を繰り入れる等、その他特定目的基金の繰入が続いていることから充当可能財源も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今後も、地方財政措置のある起債を優先的に借り入れる等、計画的な財政運営を続ける。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37" name="直線コネクタ 436"/>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38" name="将来負担の状況最小値テキスト"/>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39" name="直線コネクタ 438"/>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2" name="将来負担の状況平均値テキスト"/>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3" name="フローチャート: 判断 442"/>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4" name="フローチャート: 判断 443"/>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5" name="テキスト ボックス 444"/>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6" name="フローチャート: 判断 445"/>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47" name="テキスト ボックス 446"/>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48" name="フローチャート: 判断 447"/>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49" name="テキスト ボックス 448"/>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69977</xdr:rowOff>
    </xdr:from>
    <xdr:to>
      <xdr:col>64</xdr:col>
      <xdr:colOff>152400</xdr:colOff>
      <xdr:row>15</xdr:row>
      <xdr:rowOff>127</xdr:rowOff>
    </xdr:to>
    <xdr:sp macro="" textlink="">
      <xdr:nvSpPr>
        <xdr:cNvPr id="450" name="フローチャート: 判断 449"/>
        <xdr:cNvSpPr/>
      </xdr:nvSpPr>
      <xdr:spPr>
        <a:xfrm>
          <a:off x="13462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10304</xdr:rowOff>
    </xdr:from>
    <xdr:ext cx="762000" cy="259045"/>
    <xdr:sp macro="" textlink="">
      <xdr:nvSpPr>
        <xdr:cNvPr id="451" name="テキスト ボックス 450"/>
        <xdr:cNvSpPr txBox="1"/>
      </xdr:nvSpPr>
      <xdr:spPr>
        <a:xfrm>
          <a:off x="13131800" y="2239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静岡県御前崎市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29,715
28,492
65.57
17,114,552
16,484,073
517,590
9,007,036
9,945,090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ポイント高い水準にある。これは、直営の保育園や幼稚園、こども園が多く、職員数が多いことが主な要因である。</a:t>
          </a:r>
        </a:p>
        <a:p>
          <a:r>
            <a:rPr kumimoji="1" lang="ja-JP" altLang="en-US" sz="1300">
              <a:latin typeface="ＭＳ Ｐゴシック" panose="020B0600070205080204" pitchFamily="50" charset="-128"/>
              <a:ea typeface="ＭＳ Ｐゴシック" panose="020B0600070205080204" pitchFamily="50" charset="-128"/>
            </a:rPr>
            <a:t>　また、前年度より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ポイント下降した要因は、年齢層が高い職員の退職が多かったことによる。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134620</xdr:rowOff>
    </xdr:to>
    <xdr:cxnSp macro="">
      <xdr:nvCxnSpPr>
        <xdr:cNvPr id="66" name="直線コネクタ 65"/>
        <xdr:cNvCxnSpPr/>
      </xdr:nvCxnSpPr>
      <xdr:spPr>
        <a:xfrm flipV="1">
          <a:off x="3987800" y="65430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134620</xdr:rowOff>
    </xdr:to>
    <xdr:cxnSp macro="">
      <xdr:nvCxnSpPr>
        <xdr:cNvPr id="69" name="直線コネクタ 68"/>
        <xdr:cNvCxnSpPr/>
      </xdr:nvCxnSpPr>
      <xdr:spPr>
        <a:xfrm>
          <a:off x="3098800" y="6573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58420</xdr:rowOff>
    </xdr:to>
    <xdr:cxnSp macro="">
      <xdr:nvCxnSpPr>
        <xdr:cNvPr id="72" name="直線コネクタ 71"/>
        <xdr:cNvCxnSpPr/>
      </xdr:nvCxnSpPr>
      <xdr:spPr>
        <a:xfrm>
          <a:off x="2209800" y="6466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66040</xdr:rowOff>
    </xdr:to>
    <xdr:cxnSp macro="">
      <xdr:nvCxnSpPr>
        <xdr:cNvPr id="75" name="直線コネクタ 74"/>
        <xdr:cNvCxnSpPr/>
      </xdr:nvCxnSpPr>
      <xdr:spPr>
        <a:xfrm flipV="1">
          <a:off x="1320800" y="6466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78" name="フローチャート: 判断 77"/>
        <xdr:cNvSpPr/>
      </xdr:nvSpPr>
      <xdr:spPr>
        <a:xfrm>
          <a:off x="1270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79" name="テキスト ボックス 78"/>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83820</xdr:rowOff>
    </xdr:from>
    <xdr:to>
      <xdr:col>20</xdr:col>
      <xdr:colOff>38100</xdr:colOff>
      <xdr:row>39</xdr:row>
      <xdr:rowOff>13970</xdr:rowOff>
    </xdr:to>
    <xdr:sp macro="" textlink="">
      <xdr:nvSpPr>
        <xdr:cNvPr id="87" name="楕円 86"/>
        <xdr:cNvSpPr/>
      </xdr:nvSpPr>
      <xdr:spPr>
        <a:xfrm>
          <a:off x="3937000" y="659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170197</xdr:rowOff>
    </xdr:from>
    <xdr:ext cx="736600" cy="259045"/>
    <xdr:sp macro="" textlink="">
      <xdr:nvSpPr>
        <xdr:cNvPr id="88" name="テキスト ボックス 87"/>
        <xdr:cNvSpPr txBox="1"/>
      </xdr:nvSpPr>
      <xdr:spPr>
        <a:xfrm>
          <a:off x="3606800" y="668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15240</xdr:rowOff>
    </xdr:from>
    <xdr:to>
      <xdr:col>6</xdr:col>
      <xdr:colOff>171450</xdr:colOff>
      <xdr:row>38</xdr:row>
      <xdr:rowOff>116840</xdr:rowOff>
    </xdr:to>
    <xdr:sp macro="" textlink="">
      <xdr:nvSpPr>
        <xdr:cNvPr id="93" name="楕円 92"/>
        <xdr:cNvSpPr/>
      </xdr:nvSpPr>
      <xdr:spPr>
        <a:xfrm>
          <a:off x="12700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101617</xdr:rowOff>
    </xdr:from>
    <xdr:ext cx="762000" cy="259045"/>
    <xdr:sp macro="" textlink="">
      <xdr:nvSpPr>
        <xdr:cNvPr id="94" name="テキスト ボックス 93"/>
        <xdr:cNvSpPr txBox="1"/>
      </xdr:nvSpPr>
      <xdr:spPr>
        <a:xfrm>
          <a:off x="9398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物件費は前年度から、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ポイント下降しており、類似団体平均との差が減少している。これは分母となる一般財源の増加に加え、新型コロナウィルスワクチン接種事業に係る委託料の減少や地区センターの解体工事完了に伴う除却費の減少等による。また、ふるさと納税等の増加に伴う特定財源の増加による物件費の減少も影響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物件費の多くは第３セクターの指定管理料が占めており、引き続き事業のあり方や規模の縮小、施設の使用料の検討を進め、指定管理料の削減に努める。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19</xdr:row>
      <xdr:rowOff>62230</xdr:rowOff>
    </xdr:to>
    <xdr:cxnSp macro="">
      <xdr:nvCxnSpPr>
        <xdr:cNvPr id="127" name="直線コネクタ 126"/>
        <xdr:cNvCxnSpPr/>
      </xdr:nvCxnSpPr>
      <xdr:spPr>
        <a:xfrm flipV="1">
          <a:off x="15671800" y="312166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62230</xdr:rowOff>
    </xdr:from>
    <xdr:to>
      <xdr:col>78</xdr:col>
      <xdr:colOff>69850</xdr:colOff>
      <xdr:row>19</xdr:row>
      <xdr:rowOff>100330</xdr:rowOff>
    </xdr:to>
    <xdr:cxnSp macro="">
      <xdr:nvCxnSpPr>
        <xdr:cNvPr id="130" name="直線コネクタ 129"/>
        <xdr:cNvCxnSpPr/>
      </xdr:nvCxnSpPr>
      <xdr:spPr>
        <a:xfrm flipV="1">
          <a:off x="14782800" y="3319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104140</xdr:rowOff>
    </xdr:from>
    <xdr:to>
      <xdr:col>73</xdr:col>
      <xdr:colOff>180975</xdr:colOff>
      <xdr:row>19</xdr:row>
      <xdr:rowOff>100330</xdr:rowOff>
    </xdr:to>
    <xdr:cxnSp macro="">
      <xdr:nvCxnSpPr>
        <xdr:cNvPr id="133" name="直線コネクタ 132"/>
        <xdr:cNvCxnSpPr/>
      </xdr:nvCxnSpPr>
      <xdr:spPr>
        <a:xfrm>
          <a:off x="13893800" y="3190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157480</xdr:rowOff>
    </xdr:to>
    <xdr:cxnSp macro="">
      <xdr:nvCxnSpPr>
        <xdr:cNvPr id="136" name="直線コネクタ 135"/>
        <xdr:cNvCxnSpPr/>
      </xdr:nvCxnSpPr>
      <xdr:spPr>
        <a:xfrm flipV="1">
          <a:off x="13004800" y="31902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9" name="フローチャート: 判断 138"/>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40" name="テキスト ボックス 139"/>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11430</xdr:rowOff>
    </xdr:from>
    <xdr:to>
      <xdr:col>78</xdr:col>
      <xdr:colOff>120650</xdr:colOff>
      <xdr:row>19</xdr:row>
      <xdr:rowOff>113030</xdr:rowOff>
    </xdr:to>
    <xdr:sp macro="" textlink="">
      <xdr:nvSpPr>
        <xdr:cNvPr id="148" name="楕円 147"/>
        <xdr:cNvSpPr/>
      </xdr:nvSpPr>
      <xdr:spPr>
        <a:xfrm>
          <a:off x="15621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97807</xdr:rowOff>
    </xdr:from>
    <xdr:ext cx="736600" cy="259045"/>
    <xdr:sp macro="" textlink="">
      <xdr:nvSpPr>
        <xdr:cNvPr id="149" name="テキスト ボックス 148"/>
        <xdr:cNvSpPr txBox="1"/>
      </xdr:nvSpPr>
      <xdr:spPr>
        <a:xfrm>
          <a:off x="15290800" y="335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49530</xdr:rowOff>
    </xdr:from>
    <xdr:to>
      <xdr:col>74</xdr:col>
      <xdr:colOff>31750</xdr:colOff>
      <xdr:row>19</xdr:row>
      <xdr:rowOff>151130</xdr:rowOff>
    </xdr:to>
    <xdr:sp macro="" textlink="">
      <xdr:nvSpPr>
        <xdr:cNvPr id="150" name="楕円 149"/>
        <xdr:cNvSpPr/>
      </xdr:nvSpPr>
      <xdr:spPr>
        <a:xfrm>
          <a:off x="14732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135907</xdr:rowOff>
    </xdr:from>
    <xdr:ext cx="762000" cy="259045"/>
    <xdr:sp macro="" textlink="">
      <xdr:nvSpPr>
        <xdr:cNvPr id="151" name="テキスト ボックス 150"/>
        <xdr:cNvSpPr txBox="1"/>
      </xdr:nvSpPr>
      <xdr:spPr>
        <a:xfrm>
          <a:off x="14401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2" name="楕円 151"/>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3" name="テキスト ボックス 152"/>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106680</xdr:rowOff>
    </xdr:from>
    <xdr:to>
      <xdr:col>65</xdr:col>
      <xdr:colOff>53975</xdr:colOff>
      <xdr:row>19</xdr:row>
      <xdr:rowOff>36830</xdr:rowOff>
    </xdr:to>
    <xdr:sp macro="" textlink="">
      <xdr:nvSpPr>
        <xdr:cNvPr id="154" name="楕円 153"/>
        <xdr:cNvSpPr/>
      </xdr:nvSpPr>
      <xdr:spPr>
        <a:xfrm>
          <a:off x="12954000" y="319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21607</xdr:rowOff>
    </xdr:from>
    <xdr:ext cx="762000" cy="259045"/>
    <xdr:sp macro="" textlink="">
      <xdr:nvSpPr>
        <xdr:cNvPr id="155" name="テキスト ボックス 154"/>
        <xdr:cNvSpPr txBox="1"/>
      </xdr:nvSpPr>
      <xdr:spPr>
        <a:xfrm>
          <a:off x="12623800" y="327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ポイント上昇してるが、依然類似団体平均よりも下回っている。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主な要因としては、制度改正に伴う児童手当の増加や、施設の利用人数の増加による障害福祉サービス等の扶助費の増加である。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今後、少子高齢化が進み、子供の人数が減少していく見込みである一方で、高齢化に伴い高齢者に係る扶助費の増加が見込まれる。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118835</xdr:rowOff>
    </xdr:to>
    <xdr:cxnSp macro="">
      <xdr:nvCxnSpPr>
        <xdr:cNvPr id="190" name="直線コネクタ 189"/>
        <xdr:cNvCxnSpPr/>
      </xdr:nvCxnSpPr>
      <xdr:spPr>
        <a:xfrm>
          <a:off x="3987800" y="94996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118835</xdr:rowOff>
    </xdr:to>
    <xdr:cxnSp macro="">
      <xdr:nvCxnSpPr>
        <xdr:cNvPr id="193" name="直線コネクタ 192"/>
        <xdr:cNvCxnSpPr/>
      </xdr:nvCxnSpPr>
      <xdr:spPr>
        <a:xfrm flipV="1">
          <a:off x="3098800" y="94996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118835</xdr:rowOff>
    </xdr:to>
    <xdr:cxnSp macro="">
      <xdr:nvCxnSpPr>
        <xdr:cNvPr id="196" name="直線コネクタ 195"/>
        <xdr:cNvCxnSpPr/>
      </xdr:nvCxnSpPr>
      <xdr:spPr>
        <a:xfrm>
          <a:off x="2209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199" name="直線コネクタ 198"/>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9" name="楕円 208"/>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10" name="扶助費該当値テキスト"/>
        <xdr:cNvSpPr txBox="1"/>
      </xdr:nvSpPr>
      <xdr:spPr>
        <a:xfrm>
          <a:off x="49149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3" name="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5" name="楕円 214"/>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6" name="テキスト ボックス 215"/>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7" name="楕円 216"/>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18" name="テキスト ボックス 217"/>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類似団体と比較して低い水準にあるが、前年度から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ポイント上昇した。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主な要因としては、分母を構成する臨時財政対策債が減少したことが挙げられる。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今後、施設の老朽化による施設の維持補修費の増加が見込まれるため、施設機能の集約化・廃止などを検討し、適正な施設管理を進め、財政の圧縮に努める。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53</xdr:row>
      <xdr:rowOff>146050</xdr:rowOff>
    </xdr:to>
    <xdr:cxnSp macro="">
      <xdr:nvCxnSpPr>
        <xdr:cNvPr id="249" name="直線コネクタ 248"/>
        <xdr:cNvCxnSpPr/>
      </xdr:nvCxnSpPr>
      <xdr:spPr>
        <a:xfrm>
          <a:off x="15671800" y="9156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39370</xdr:rowOff>
    </xdr:from>
    <xdr:to>
      <xdr:col>78</xdr:col>
      <xdr:colOff>69850</xdr:colOff>
      <xdr:row>53</xdr:row>
      <xdr:rowOff>69850</xdr:rowOff>
    </xdr:to>
    <xdr:cxnSp macro="">
      <xdr:nvCxnSpPr>
        <xdr:cNvPr id="252" name="直線コネクタ 251"/>
        <xdr:cNvCxnSpPr/>
      </xdr:nvCxnSpPr>
      <xdr:spPr>
        <a:xfrm>
          <a:off x="14782800" y="9126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149860</xdr:rowOff>
    </xdr:from>
    <xdr:to>
      <xdr:col>73</xdr:col>
      <xdr:colOff>180975</xdr:colOff>
      <xdr:row>53</xdr:row>
      <xdr:rowOff>39370</xdr:rowOff>
    </xdr:to>
    <xdr:cxnSp macro="">
      <xdr:nvCxnSpPr>
        <xdr:cNvPr id="255" name="直線コネクタ 254"/>
        <xdr:cNvCxnSpPr/>
      </xdr:nvCxnSpPr>
      <xdr:spPr>
        <a:xfrm>
          <a:off x="13893800" y="9065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149860</xdr:rowOff>
    </xdr:from>
    <xdr:to>
      <xdr:col>69</xdr:col>
      <xdr:colOff>92075</xdr:colOff>
      <xdr:row>52</xdr:row>
      <xdr:rowOff>149860</xdr:rowOff>
    </xdr:to>
    <xdr:cxnSp macro="">
      <xdr:nvCxnSpPr>
        <xdr:cNvPr id="258" name="直線コネクタ 257"/>
        <xdr:cNvCxnSpPr/>
      </xdr:nvCxnSpPr>
      <xdr:spPr>
        <a:xfrm>
          <a:off x="13004800" y="9065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1" name="フローチャート: 判断 260"/>
        <xdr:cNvSpPr/>
      </xdr:nvSpPr>
      <xdr:spPr>
        <a:xfrm>
          <a:off x="12954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139717</xdr:rowOff>
    </xdr:from>
    <xdr:ext cx="762000" cy="259045"/>
    <xdr:sp macro="" textlink="">
      <xdr:nvSpPr>
        <xdr:cNvPr id="262" name="テキスト ボックス 261"/>
        <xdr:cNvSpPr txBox="1"/>
      </xdr:nvSpPr>
      <xdr:spPr>
        <a:xfrm>
          <a:off x="12623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95250</xdr:rowOff>
    </xdr:from>
    <xdr:to>
      <xdr:col>82</xdr:col>
      <xdr:colOff>158750</xdr:colOff>
      <xdr:row>54</xdr:row>
      <xdr:rowOff>25400</xdr:rowOff>
    </xdr:to>
    <xdr:sp macro="" textlink="">
      <xdr:nvSpPr>
        <xdr:cNvPr id="268" name="楕円 267"/>
        <xdr:cNvSpPr/>
      </xdr:nvSpPr>
      <xdr:spPr>
        <a:xfrm>
          <a:off x="16459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111777</xdr:rowOff>
    </xdr:from>
    <xdr:ext cx="762000" cy="259045"/>
    <xdr:sp macro="" textlink="">
      <xdr:nvSpPr>
        <xdr:cNvPr id="269" name="その他該当値テキスト"/>
        <xdr:cNvSpPr txBox="1"/>
      </xdr:nvSpPr>
      <xdr:spPr>
        <a:xfrm>
          <a:off x="16598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0" name="楕円 269"/>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1" name="テキスト ボックス 270"/>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160020</xdr:rowOff>
    </xdr:from>
    <xdr:to>
      <xdr:col>74</xdr:col>
      <xdr:colOff>31750</xdr:colOff>
      <xdr:row>53</xdr:row>
      <xdr:rowOff>90170</xdr:rowOff>
    </xdr:to>
    <xdr:sp macro="" textlink="">
      <xdr:nvSpPr>
        <xdr:cNvPr id="272" name="楕円 271"/>
        <xdr:cNvSpPr/>
      </xdr:nvSpPr>
      <xdr:spPr>
        <a:xfrm>
          <a:off x="14732000" y="907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100347</xdr:rowOff>
    </xdr:from>
    <xdr:ext cx="762000" cy="259045"/>
    <xdr:sp macro="" textlink="">
      <xdr:nvSpPr>
        <xdr:cNvPr id="273" name="テキスト ボックス 272"/>
        <xdr:cNvSpPr txBox="1"/>
      </xdr:nvSpPr>
      <xdr:spPr>
        <a:xfrm>
          <a:off x="14401800" y="884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99060</xdr:rowOff>
    </xdr:from>
    <xdr:to>
      <xdr:col>69</xdr:col>
      <xdr:colOff>142875</xdr:colOff>
      <xdr:row>53</xdr:row>
      <xdr:rowOff>29210</xdr:rowOff>
    </xdr:to>
    <xdr:sp macro="" textlink="">
      <xdr:nvSpPr>
        <xdr:cNvPr id="274" name="楕円 273"/>
        <xdr:cNvSpPr/>
      </xdr:nvSpPr>
      <xdr:spPr>
        <a:xfrm>
          <a:off x="13843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39387</xdr:rowOff>
    </xdr:from>
    <xdr:ext cx="762000" cy="259045"/>
    <xdr:sp macro="" textlink="">
      <xdr:nvSpPr>
        <xdr:cNvPr id="275" name="テキスト ボックス 274"/>
        <xdr:cNvSpPr txBox="1"/>
      </xdr:nvSpPr>
      <xdr:spPr>
        <a:xfrm>
          <a:off x="13512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99060</xdr:rowOff>
    </xdr:from>
    <xdr:to>
      <xdr:col>65</xdr:col>
      <xdr:colOff>53975</xdr:colOff>
      <xdr:row>53</xdr:row>
      <xdr:rowOff>29210</xdr:rowOff>
    </xdr:to>
    <xdr:sp macro="" textlink="">
      <xdr:nvSpPr>
        <xdr:cNvPr id="276" name="楕円 275"/>
        <xdr:cNvSpPr/>
      </xdr:nvSpPr>
      <xdr:spPr>
        <a:xfrm>
          <a:off x="12954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39387</xdr:rowOff>
    </xdr:from>
    <xdr:ext cx="762000" cy="259045"/>
    <xdr:sp macro="" textlink="">
      <xdr:nvSpPr>
        <xdr:cNvPr id="277" name="テキスト ボックス 276"/>
        <xdr:cNvSpPr txBox="1"/>
      </xdr:nvSpPr>
      <xdr:spPr>
        <a:xfrm>
          <a:off x="12623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類似団体と比較して、高い水準にあるものの、前年度から</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ポイント下降した。主な要因は、分母を構成する一般財源の増加の他、下水道事業会計などの公営企業への繰出金の減少や、一般廃棄物処理センターへの負担金の減少、既存事業における補助金の削減によ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病院については、依然として収益の悪化が続いているため、病院のあり方の見直しや経営改善を進めていく。</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38</xdr:row>
      <xdr:rowOff>159004</xdr:rowOff>
    </xdr:to>
    <xdr:cxnSp macro="">
      <xdr:nvCxnSpPr>
        <xdr:cNvPr id="307" name="直線コネクタ 306"/>
        <xdr:cNvCxnSpPr/>
      </xdr:nvCxnSpPr>
      <xdr:spPr>
        <a:xfrm flipV="1">
          <a:off x="15671800" y="6564376"/>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39</xdr:row>
      <xdr:rowOff>1270</xdr:rowOff>
    </xdr:to>
    <xdr:cxnSp macro="">
      <xdr:nvCxnSpPr>
        <xdr:cNvPr id="310" name="直線コネクタ 309"/>
        <xdr:cNvCxnSpPr/>
      </xdr:nvCxnSpPr>
      <xdr:spPr>
        <a:xfrm flipV="1">
          <a:off x="14782800" y="66741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39</xdr:row>
      <xdr:rowOff>1270</xdr:rowOff>
    </xdr:to>
    <xdr:cxnSp macro="">
      <xdr:nvCxnSpPr>
        <xdr:cNvPr id="313" name="直線コネクタ 312"/>
        <xdr:cNvCxnSpPr/>
      </xdr:nvCxnSpPr>
      <xdr:spPr>
        <a:xfrm>
          <a:off x="13893800" y="66283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113284</xdr:rowOff>
    </xdr:from>
    <xdr:to>
      <xdr:col>69</xdr:col>
      <xdr:colOff>92075</xdr:colOff>
      <xdr:row>39</xdr:row>
      <xdr:rowOff>46990</xdr:rowOff>
    </xdr:to>
    <xdr:cxnSp macro="">
      <xdr:nvCxnSpPr>
        <xdr:cNvPr id="316" name="直線コネクタ 315"/>
        <xdr:cNvCxnSpPr/>
      </xdr:nvCxnSpPr>
      <xdr:spPr>
        <a:xfrm flipV="1">
          <a:off x="13004800" y="662838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169926</xdr:rowOff>
    </xdr:from>
    <xdr:to>
      <xdr:col>82</xdr:col>
      <xdr:colOff>158750</xdr:colOff>
      <xdr:row>38</xdr:row>
      <xdr:rowOff>100076</xdr:rowOff>
    </xdr:to>
    <xdr:sp macro="" textlink="">
      <xdr:nvSpPr>
        <xdr:cNvPr id="326" name="楕円 325"/>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142003</xdr:rowOff>
    </xdr:from>
    <xdr:ext cx="762000" cy="259045"/>
    <xdr:sp macro="" textlink="">
      <xdr:nvSpPr>
        <xdr:cNvPr id="327"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8" name="楕円 327"/>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9" name="テキスト ボックス 328"/>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121920</xdr:rowOff>
    </xdr:from>
    <xdr:to>
      <xdr:col>74</xdr:col>
      <xdr:colOff>31750</xdr:colOff>
      <xdr:row>39</xdr:row>
      <xdr:rowOff>52070</xdr:rowOff>
    </xdr:to>
    <xdr:sp macro="" textlink="">
      <xdr:nvSpPr>
        <xdr:cNvPr id="330" name="楕円 329"/>
        <xdr:cNvSpPr/>
      </xdr:nvSpPr>
      <xdr:spPr>
        <a:xfrm>
          <a:off x="14732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36847</xdr:rowOff>
    </xdr:from>
    <xdr:ext cx="762000" cy="259045"/>
    <xdr:sp macro="" textlink="">
      <xdr:nvSpPr>
        <xdr:cNvPr id="331" name="テキスト ボックス 330"/>
        <xdr:cNvSpPr txBox="1"/>
      </xdr:nvSpPr>
      <xdr:spPr>
        <a:xfrm>
          <a:off x="14401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2" name="楕円 331"/>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3" name="テキスト ボックス 332"/>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167640</xdr:rowOff>
    </xdr:from>
    <xdr:to>
      <xdr:col>65</xdr:col>
      <xdr:colOff>53975</xdr:colOff>
      <xdr:row>39</xdr:row>
      <xdr:rowOff>97790</xdr:rowOff>
    </xdr:to>
    <xdr:sp macro="" textlink="">
      <xdr:nvSpPr>
        <xdr:cNvPr id="334" name="楕円 333"/>
        <xdr:cNvSpPr/>
      </xdr:nvSpPr>
      <xdr:spPr>
        <a:xfrm>
          <a:off x="12954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82567</xdr:rowOff>
    </xdr:from>
    <xdr:ext cx="762000" cy="259045"/>
    <xdr:sp macro="" textlink="">
      <xdr:nvSpPr>
        <xdr:cNvPr id="335" name="テキスト ボックス 334"/>
        <xdr:cNvSpPr txBox="1"/>
      </xdr:nvSpPr>
      <xdr:spPr>
        <a:xfrm>
          <a:off x="12623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過去の借入が少ないことにより、公債費は類似団体平均を大きく下回っている。しかし、前年度から</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ポイント上昇しており、これは給食センターや中学校の整備に係る元金償還の据置期間が終了したことによる償還額の増加が要因である。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今後も、約</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億円ずつ償還額が増加していく見込みであるため継続的な市債管理に努める。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51562</xdr:rowOff>
    </xdr:from>
    <xdr:to>
      <xdr:col>24</xdr:col>
      <xdr:colOff>25400</xdr:colOff>
      <xdr:row>80</xdr:row>
      <xdr:rowOff>58420</xdr:rowOff>
    </xdr:to>
    <xdr:cxnSp macro="">
      <xdr:nvCxnSpPr>
        <xdr:cNvPr id="360" name="直線コネクタ 359"/>
        <xdr:cNvCxnSpPr/>
      </xdr:nvCxnSpPr>
      <xdr:spPr>
        <a:xfrm flipV="1">
          <a:off x="4826000" y="12910312"/>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1"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2" name="直線コネクタ 361"/>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137939</xdr:rowOff>
    </xdr:from>
    <xdr:ext cx="762000" cy="259045"/>
    <xdr:sp macro="" textlink="">
      <xdr:nvSpPr>
        <xdr:cNvPr id="363" name="公債費最大値テキスト"/>
        <xdr:cNvSpPr txBox="1"/>
      </xdr:nvSpPr>
      <xdr:spPr>
        <a:xfrm>
          <a:off x="4914900" y="1265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75</xdr:row>
      <xdr:rowOff>51562</xdr:rowOff>
    </xdr:from>
    <xdr:to>
      <xdr:col>24</xdr:col>
      <xdr:colOff>114300</xdr:colOff>
      <xdr:row>75</xdr:row>
      <xdr:rowOff>51562</xdr:rowOff>
    </xdr:to>
    <xdr:cxnSp macro="">
      <xdr:nvCxnSpPr>
        <xdr:cNvPr id="364" name="直線コネクタ 363"/>
        <xdr:cNvCxnSpPr/>
      </xdr:nvCxnSpPr>
      <xdr:spPr>
        <a:xfrm>
          <a:off x="4737100" y="1291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154432</xdr:rowOff>
    </xdr:from>
    <xdr:to>
      <xdr:col>24</xdr:col>
      <xdr:colOff>25400</xdr:colOff>
      <xdr:row>75</xdr:row>
      <xdr:rowOff>51562</xdr:rowOff>
    </xdr:to>
    <xdr:cxnSp macro="">
      <xdr:nvCxnSpPr>
        <xdr:cNvPr id="365" name="直線コネクタ 364"/>
        <xdr:cNvCxnSpPr/>
      </xdr:nvCxnSpPr>
      <xdr:spPr>
        <a:xfrm>
          <a:off x="3987800" y="1284173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50564</xdr:rowOff>
    </xdr:from>
    <xdr:ext cx="762000" cy="259045"/>
    <xdr:sp macro="" textlink="">
      <xdr:nvSpPr>
        <xdr:cNvPr id="366" name="公債費平均値テキスト"/>
        <xdr:cNvSpPr txBox="1"/>
      </xdr:nvSpPr>
      <xdr:spPr>
        <a:xfrm>
          <a:off x="4914900" y="132522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78487</xdr:rowOff>
    </xdr:from>
    <xdr:to>
      <xdr:col>24</xdr:col>
      <xdr:colOff>76200</xdr:colOff>
      <xdr:row>78</xdr:row>
      <xdr:rowOff>8637</xdr:rowOff>
    </xdr:to>
    <xdr:sp macro="" textlink="">
      <xdr:nvSpPr>
        <xdr:cNvPr id="367" name="フローチャート: 判断 366"/>
        <xdr:cNvSpPr/>
      </xdr:nvSpPr>
      <xdr:spPr>
        <a:xfrm>
          <a:off x="47752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85852</xdr:rowOff>
    </xdr:from>
    <xdr:to>
      <xdr:col>19</xdr:col>
      <xdr:colOff>187325</xdr:colOff>
      <xdr:row>74</xdr:row>
      <xdr:rowOff>154432</xdr:rowOff>
    </xdr:to>
    <xdr:cxnSp macro="">
      <xdr:nvCxnSpPr>
        <xdr:cNvPr id="368" name="直線コネクタ 367"/>
        <xdr:cNvCxnSpPr/>
      </xdr:nvCxnSpPr>
      <xdr:spPr>
        <a:xfrm>
          <a:off x="3098800" y="127731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115063</xdr:rowOff>
    </xdr:from>
    <xdr:to>
      <xdr:col>20</xdr:col>
      <xdr:colOff>38100</xdr:colOff>
      <xdr:row>78</xdr:row>
      <xdr:rowOff>45213</xdr:rowOff>
    </xdr:to>
    <xdr:sp macro="" textlink="">
      <xdr:nvSpPr>
        <xdr:cNvPr id="369" name="フローチャート: 判断 368"/>
        <xdr:cNvSpPr/>
      </xdr:nvSpPr>
      <xdr:spPr>
        <a:xfrm>
          <a:off x="39370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70" name="テキスト ボックス 369"/>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58420</xdr:rowOff>
    </xdr:from>
    <xdr:to>
      <xdr:col>15</xdr:col>
      <xdr:colOff>98425</xdr:colOff>
      <xdr:row>74</xdr:row>
      <xdr:rowOff>85852</xdr:rowOff>
    </xdr:to>
    <xdr:cxnSp macro="">
      <xdr:nvCxnSpPr>
        <xdr:cNvPr id="371" name="直線コネクタ 370"/>
        <xdr:cNvCxnSpPr/>
      </xdr:nvCxnSpPr>
      <xdr:spPr>
        <a:xfrm>
          <a:off x="2209800" y="127457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2" name="フローチャート: 判断 371"/>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3" name="テキスト ボックス 372"/>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26416</xdr:rowOff>
    </xdr:from>
    <xdr:to>
      <xdr:col>11</xdr:col>
      <xdr:colOff>9525</xdr:colOff>
      <xdr:row>74</xdr:row>
      <xdr:rowOff>58420</xdr:rowOff>
    </xdr:to>
    <xdr:cxnSp macro="">
      <xdr:nvCxnSpPr>
        <xdr:cNvPr id="374" name="直線コネクタ 373"/>
        <xdr:cNvCxnSpPr/>
      </xdr:nvCxnSpPr>
      <xdr:spPr>
        <a:xfrm>
          <a:off x="1320800" y="127137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5" name="フローチャート: 判断 374"/>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6" name="テキスト ボックス 375"/>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7" name="フローチャート: 判断 376"/>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78" name="テキスト ボックス 377"/>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xdr:rowOff>
    </xdr:from>
    <xdr:to>
      <xdr:col>24</xdr:col>
      <xdr:colOff>76200</xdr:colOff>
      <xdr:row>75</xdr:row>
      <xdr:rowOff>102362</xdr:rowOff>
    </xdr:to>
    <xdr:sp macro="" textlink="">
      <xdr:nvSpPr>
        <xdr:cNvPr id="384" name="楕円 383"/>
        <xdr:cNvSpPr/>
      </xdr:nvSpPr>
      <xdr:spPr>
        <a:xfrm>
          <a:off x="47752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80789</xdr:rowOff>
    </xdr:from>
    <xdr:ext cx="762000" cy="259045"/>
    <xdr:sp macro="" textlink="">
      <xdr:nvSpPr>
        <xdr:cNvPr id="385" name="公債費該当値テキスト"/>
        <xdr:cNvSpPr txBox="1"/>
      </xdr:nvSpPr>
      <xdr:spPr>
        <a:xfrm>
          <a:off x="4914900" y="1276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103632</xdr:rowOff>
    </xdr:from>
    <xdr:to>
      <xdr:col>20</xdr:col>
      <xdr:colOff>38100</xdr:colOff>
      <xdr:row>75</xdr:row>
      <xdr:rowOff>33782</xdr:rowOff>
    </xdr:to>
    <xdr:sp macro="" textlink="">
      <xdr:nvSpPr>
        <xdr:cNvPr id="386" name="楕円 385"/>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43959</xdr:rowOff>
    </xdr:from>
    <xdr:ext cx="736600" cy="259045"/>
    <xdr:sp macro="" textlink="">
      <xdr:nvSpPr>
        <xdr:cNvPr id="387" name="テキスト ボックス 386"/>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35052</xdr:rowOff>
    </xdr:from>
    <xdr:to>
      <xdr:col>15</xdr:col>
      <xdr:colOff>149225</xdr:colOff>
      <xdr:row>74</xdr:row>
      <xdr:rowOff>136652</xdr:rowOff>
    </xdr:to>
    <xdr:sp macro="" textlink="">
      <xdr:nvSpPr>
        <xdr:cNvPr id="388" name="楕円 387"/>
        <xdr:cNvSpPr/>
      </xdr:nvSpPr>
      <xdr:spPr>
        <a:xfrm>
          <a:off x="3048000" y="127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146829</xdr:rowOff>
    </xdr:from>
    <xdr:ext cx="762000" cy="259045"/>
    <xdr:sp macro="" textlink="">
      <xdr:nvSpPr>
        <xdr:cNvPr id="389" name="テキスト ボックス 388"/>
        <xdr:cNvSpPr txBox="1"/>
      </xdr:nvSpPr>
      <xdr:spPr>
        <a:xfrm>
          <a:off x="2717800" y="1249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7620</xdr:rowOff>
    </xdr:from>
    <xdr:to>
      <xdr:col>11</xdr:col>
      <xdr:colOff>60325</xdr:colOff>
      <xdr:row>74</xdr:row>
      <xdr:rowOff>109220</xdr:rowOff>
    </xdr:to>
    <xdr:sp macro="" textlink="">
      <xdr:nvSpPr>
        <xdr:cNvPr id="390" name="楕円 389"/>
        <xdr:cNvSpPr/>
      </xdr:nvSpPr>
      <xdr:spPr>
        <a:xfrm>
          <a:off x="2159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119397</xdr:rowOff>
    </xdr:from>
    <xdr:ext cx="762000" cy="259045"/>
    <xdr:sp macro="" textlink="">
      <xdr:nvSpPr>
        <xdr:cNvPr id="391" name="テキスト ボックス 390"/>
        <xdr:cNvSpPr txBox="1"/>
      </xdr:nvSpPr>
      <xdr:spPr>
        <a:xfrm>
          <a:off x="1828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147066</xdr:rowOff>
    </xdr:from>
    <xdr:to>
      <xdr:col>6</xdr:col>
      <xdr:colOff>171450</xdr:colOff>
      <xdr:row>74</xdr:row>
      <xdr:rowOff>77216</xdr:rowOff>
    </xdr:to>
    <xdr:sp macro="" textlink="">
      <xdr:nvSpPr>
        <xdr:cNvPr id="392" name="楕円 391"/>
        <xdr:cNvSpPr/>
      </xdr:nvSpPr>
      <xdr:spPr>
        <a:xfrm>
          <a:off x="1270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87393</xdr:rowOff>
    </xdr:from>
    <xdr:ext cx="762000" cy="259045"/>
    <xdr:sp macro="" textlink="">
      <xdr:nvSpPr>
        <xdr:cNvPr id="393" name="テキスト ボックス 392"/>
        <xdr:cNvSpPr txBox="1"/>
      </xdr:nvSpPr>
      <xdr:spPr>
        <a:xfrm>
          <a:off x="939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前年度よりも、</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下降している。主な要因は、経常経費の分母を構成する一般財源の増加に加え、基本給の高い年齢層の高い職員の退職が多かったことによる人件費の減少や、公営企業への繰出金の減少による補助費等の減少、ふるさと納税寄附金の増加や地区センター解体工事完了による費用の減少に伴う物件費の減少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本市が長年、類似団体平均よりも上回っているのは、直営の保育園や幼稚園、こども園が多く、職員数が多いことに加え、第３セクターへの指定管理料や公営企業への負担が大きいことによる。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3" name="直線コネクタ 422"/>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4" name="公債費以外最小値テキスト"/>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5" name="直線コネクタ 424"/>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6" name="公債費以外最大値テキスト"/>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27" name="直線コネクタ 426"/>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79</xdr:row>
      <xdr:rowOff>158024</xdr:rowOff>
    </xdr:to>
    <xdr:cxnSp macro="">
      <xdr:nvCxnSpPr>
        <xdr:cNvPr id="428" name="直線コネクタ 427"/>
        <xdr:cNvCxnSpPr/>
      </xdr:nvCxnSpPr>
      <xdr:spPr>
        <a:xfrm flipV="1">
          <a:off x="15671800" y="13336814"/>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29" name="公債費以外平均値テキスト"/>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0" name="フローチャート: 判断 429"/>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151493</xdr:rowOff>
    </xdr:from>
    <xdr:to>
      <xdr:col>78</xdr:col>
      <xdr:colOff>69850</xdr:colOff>
      <xdr:row>79</xdr:row>
      <xdr:rowOff>158024</xdr:rowOff>
    </xdr:to>
    <xdr:cxnSp macro="">
      <xdr:nvCxnSpPr>
        <xdr:cNvPr id="431" name="直線コネクタ 430"/>
        <xdr:cNvCxnSpPr/>
      </xdr:nvCxnSpPr>
      <xdr:spPr>
        <a:xfrm>
          <a:off x="14782800" y="136960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2" name="フローチャート: 判断 431"/>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3" name="テキスト ボックス 432"/>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95976</xdr:rowOff>
    </xdr:from>
    <xdr:to>
      <xdr:col>73</xdr:col>
      <xdr:colOff>180975</xdr:colOff>
      <xdr:row>79</xdr:row>
      <xdr:rowOff>151493</xdr:rowOff>
    </xdr:to>
    <xdr:cxnSp macro="">
      <xdr:nvCxnSpPr>
        <xdr:cNvPr id="434" name="直線コネクタ 433"/>
        <xdr:cNvCxnSpPr/>
      </xdr:nvCxnSpPr>
      <xdr:spPr>
        <a:xfrm>
          <a:off x="13893800" y="13297626"/>
          <a:ext cx="889000"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5" name="フローチャート: 判断 434"/>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6" name="テキスト ボックス 435"/>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95976</xdr:rowOff>
    </xdr:from>
    <xdr:to>
      <xdr:col>69</xdr:col>
      <xdr:colOff>92075</xdr:colOff>
      <xdr:row>79</xdr:row>
      <xdr:rowOff>66584</xdr:rowOff>
    </xdr:to>
    <xdr:cxnSp macro="">
      <xdr:nvCxnSpPr>
        <xdr:cNvPr id="437" name="直線コネクタ 436"/>
        <xdr:cNvCxnSpPr/>
      </xdr:nvCxnSpPr>
      <xdr:spPr>
        <a:xfrm flipV="1">
          <a:off x="13004800" y="13297626"/>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38" name="フローチャート: 判断 437"/>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39" name="テキスト ボックス 438"/>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48441</xdr:rowOff>
    </xdr:from>
    <xdr:to>
      <xdr:col>65</xdr:col>
      <xdr:colOff>53975</xdr:colOff>
      <xdr:row>75</xdr:row>
      <xdr:rowOff>150040</xdr:rowOff>
    </xdr:to>
    <xdr:sp macro="" textlink="">
      <xdr:nvSpPr>
        <xdr:cNvPr id="440" name="フローチャート: 判断 439"/>
        <xdr:cNvSpPr/>
      </xdr:nvSpPr>
      <xdr:spPr>
        <a:xfrm>
          <a:off x="12954000" y="129071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160218</xdr:rowOff>
    </xdr:from>
    <xdr:ext cx="762000" cy="259045"/>
    <xdr:sp macro="" textlink="">
      <xdr:nvSpPr>
        <xdr:cNvPr id="441" name="テキスト ボックス 440"/>
        <xdr:cNvSpPr txBox="1"/>
      </xdr:nvSpPr>
      <xdr:spPr>
        <a:xfrm>
          <a:off x="12623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47" name="楕円 446"/>
        <xdr:cNvSpPr/>
      </xdr:nvSpPr>
      <xdr:spPr>
        <a:xfrm>
          <a:off x="164592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56441</xdr:rowOff>
    </xdr:from>
    <xdr:ext cx="762000" cy="259045"/>
    <xdr:sp macro="" textlink="">
      <xdr:nvSpPr>
        <xdr:cNvPr id="448" name="公債費以外該当値テキスト"/>
        <xdr:cNvSpPr txBox="1"/>
      </xdr:nvSpPr>
      <xdr:spPr>
        <a:xfrm>
          <a:off x="165989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107224</xdr:rowOff>
    </xdr:from>
    <xdr:to>
      <xdr:col>78</xdr:col>
      <xdr:colOff>120650</xdr:colOff>
      <xdr:row>80</xdr:row>
      <xdr:rowOff>37374</xdr:rowOff>
    </xdr:to>
    <xdr:sp macro="" textlink="">
      <xdr:nvSpPr>
        <xdr:cNvPr id="449" name="楕円 448"/>
        <xdr:cNvSpPr/>
      </xdr:nvSpPr>
      <xdr:spPr>
        <a:xfrm>
          <a:off x="15621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22151</xdr:rowOff>
    </xdr:from>
    <xdr:ext cx="736600" cy="259045"/>
    <xdr:sp macro="" textlink="">
      <xdr:nvSpPr>
        <xdr:cNvPr id="450" name="テキスト ボックス 449"/>
        <xdr:cNvSpPr txBox="1"/>
      </xdr:nvSpPr>
      <xdr:spPr>
        <a:xfrm>
          <a:off x="15290800" y="1373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100693</xdr:rowOff>
    </xdr:from>
    <xdr:to>
      <xdr:col>74</xdr:col>
      <xdr:colOff>31750</xdr:colOff>
      <xdr:row>80</xdr:row>
      <xdr:rowOff>30843</xdr:rowOff>
    </xdr:to>
    <xdr:sp macro="" textlink="">
      <xdr:nvSpPr>
        <xdr:cNvPr id="451" name="楕円 450"/>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15620</xdr:rowOff>
    </xdr:from>
    <xdr:ext cx="762000" cy="259045"/>
    <xdr:sp macro="" textlink="">
      <xdr:nvSpPr>
        <xdr:cNvPr id="452" name="テキスト ボックス 451"/>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45176</xdr:rowOff>
    </xdr:from>
    <xdr:to>
      <xdr:col>69</xdr:col>
      <xdr:colOff>142875</xdr:colOff>
      <xdr:row>77</xdr:row>
      <xdr:rowOff>146776</xdr:rowOff>
    </xdr:to>
    <xdr:sp macro="" textlink="">
      <xdr:nvSpPr>
        <xdr:cNvPr id="453" name="楕円 452"/>
        <xdr:cNvSpPr/>
      </xdr:nvSpPr>
      <xdr:spPr>
        <a:xfrm>
          <a:off x="13843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131553</xdr:rowOff>
    </xdr:from>
    <xdr:ext cx="762000" cy="259045"/>
    <xdr:sp macro="" textlink="">
      <xdr:nvSpPr>
        <xdr:cNvPr id="454" name="テキスト ボックス 453"/>
        <xdr:cNvSpPr txBox="1"/>
      </xdr:nvSpPr>
      <xdr:spPr>
        <a:xfrm>
          <a:off x="135128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15784</xdr:rowOff>
    </xdr:from>
    <xdr:to>
      <xdr:col>65</xdr:col>
      <xdr:colOff>53975</xdr:colOff>
      <xdr:row>79</xdr:row>
      <xdr:rowOff>117384</xdr:rowOff>
    </xdr:to>
    <xdr:sp macro="" textlink="">
      <xdr:nvSpPr>
        <xdr:cNvPr id="455" name="楕円 454"/>
        <xdr:cNvSpPr/>
      </xdr:nvSpPr>
      <xdr:spPr>
        <a:xfrm>
          <a:off x="12954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102161</xdr:rowOff>
    </xdr:from>
    <xdr:ext cx="762000" cy="259045"/>
    <xdr:sp macro="" textlink="">
      <xdr:nvSpPr>
        <xdr:cNvPr id="456" name="テキスト ボックス 455"/>
        <xdr:cNvSpPr txBox="1"/>
      </xdr:nvSpPr>
      <xdr:spPr>
        <a:xfrm>
          <a:off x="12623800" y="1364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静岡県御前崎市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118491</xdr:rowOff>
    </xdr:from>
    <xdr:to>
      <xdr:col>29</xdr:col>
      <xdr:colOff>127000</xdr:colOff>
      <xdr:row>15</xdr:row>
      <xdr:rowOff>166357</xdr:rowOff>
    </xdr:to>
    <xdr:cxnSp macro="">
      <xdr:nvCxnSpPr>
        <xdr:cNvPr id="50" name="直線コネクタ 49"/>
        <xdr:cNvCxnSpPr/>
      </xdr:nvCxnSpPr>
      <xdr:spPr bwMode="auto">
        <a:xfrm flipV="1">
          <a:off x="5003800" y="2737866"/>
          <a:ext cx="647700" cy="47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166357</xdr:rowOff>
    </xdr:from>
    <xdr:to>
      <xdr:col>26</xdr:col>
      <xdr:colOff>50800</xdr:colOff>
      <xdr:row>16</xdr:row>
      <xdr:rowOff>23520</xdr:rowOff>
    </xdr:to>
    <xdr:cxnSp macro="">
      <xdr:nvCxnSpPr>
        <xdr:cNvPr id="53" name="直線コネクタ 52"/>
        <xdr:cNvCxnSpPr/>
      </xdr:nvCxnSpPr>
      <xdr:spPr bwMode="auto">
        <a:xfrm flipV="1">
          <a:off x="4305300" y="2785732"/>
          <a:ext cx="698500" cy="28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23520</xdr:rowOff>
    </xdr:from>
    <xdr:to>
      <xdr:col>22</xdr:col>
      <xdr:colOff>114300</xdr:colOff>
      <xdr:row>16</xdr:row>
      <xdr:rowOff>54597</xdr:rowOff>
    </xdr:to>
    <xdr:cxnSp macro="">
      <xdr:nvCxnSpPr>
        <xdr:cNvPr id="56" name="直線コネクタ 55"/>
        <xdr:cNvCxnSpPr/>
      </xdr:nvCxnSpPr>
      <xdr:spPr bwMode="auto">
        <a:xfrm flipV="1">
          <a:off x="3606800" y="2814345"/>
          <a:ext cx="698500" cy="3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150177</xdr:rowOff>
    </xdr:from>
    <xdr:to>
      <xdr:col>18</xdr:col>
      <xdr:colOff>177800</xdr:colOff>
      <xdr:row>16</xdr:row>
      <xdr:rowOff>54597</xdr:rowOff>
    </xdr:to>
    <xdr:cxnSp macro="">
      <xdr:nvCxnSpPr>
        <xdr:cNvPr id="59" name="直線コネクタ 58"/>
        <xdr:cNvCxnSpPr/>
      </xdr:nvCxnSpPr>
      <xdr:spPr bwMode="auto">
        <a:xfrm>
          <a:off x="2908300" y="2769552"/>
          <a:ext cx="698500" cy="75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168135</xdr:rowOff>
    </xdr:from>
    <xdr:to>
      <xdr:col>15</xdr:col>
      <xdr:colOff>101600</xdr:colOff>
      <xdr:row>17</xdr:row>
      <xdr:rowOff>98285</xdr:rowOff>
    </xdr:to>
    <xdr:sp macro="" textlink="">
      <xdr:nvSpPr>
        <xdr:cNvPr id="62" name="フローチャート: 判断 61"/>
        <xdr:cNvSpPr/>
      </xdr:nvSpPr>
      <xdr:spPr bwMode="auto">
        <a:xfrm>
          <a:off x="28575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83062</xdr:rowOff>
    </xdr:from>
    <xdr:ext cx="762000" cy="259045"/>
    <xdr:sp macro="" textlink="">
      <xdr:nvSpPr>
        <xdr:cNvPr id="63" name="テキスト ボックス 62"/>
        <xdr:cNvSpPr txBox="1"/>
      </xdr:nvSpPr>
      <xdr:spPr>
        <a:xfrm>
          <a:off x="2527300" y="30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67691</xdr:rowOff>
    </xdr:from>
    <xdr:to>
      <xdr:col>29</xdr:col>
      <xdr:colOff>177800</xdr:colOff>
      <xdr:row>15</xdr:row>
      <xdr:rowOff>169291</xdr:rowOff>
    </xdr:to>
    <xdr:sp macro="" textlink="">
      <xdr:nvSpPr>
        <xdr:cNvPr id="69" name="楕円 68"/>
        <xdr:cNvSpPr/>
      </xdr:nvSpPr>
      <xdr:spPr bwMode="auto">
        <a:xfrm>
          <a:off x="5600700" y="2687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84218</xdr:rowOff>
    </xdr:from>
    <xdr:ext cx="762000" cy="259045"/>
    <xdr:sp macro="" textlink="">
      <xdr:nvSpPr>
        <xdr:cNvPr id="70" name="人口1人当たり決算額の推移該当値テキスト130"/>
        <xdr:cNvSpPr txBox="1"/>
      </xdr:nvSpPr>
      <xdr:spPr>
        <a:xfrm>
          <a:off x="5740400" y="25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115557</xdr:rowOff>
    </xdr:from>
    <xdr:to>
      <xdr:col>26</xdr:col>
      <xdr:colOff>101600</xdr:colOff>
      <xdr:row>16</xdr:row>
      <xdr:rowOff>45707</xdr:rowOff>
    </xdr:to>
    <xdr:sp macro="" textlink="">
      <xdr:nvSpPr>
        <xdr:cNvPr id="71" name="楕円 70"/>
        <xdr:cNvSpPr/>
      </xdr:nvSpPr>
      <xdr:spPr bwMode="auto">
        <a:xfrm>
          <a:off x="4953000" y="2734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55884</xdr:rowOff>
    </xdr:from>
    <xdr:ext cx="736600" cy="259045"/>
    <xdr:sp macro="" textlink="">
      <xdr:nvSpPr>
        <xdr:cNvPr id="72" name="テキスト ボックス 71"/>
        <xdr:cNvSpPr txBox="1"/>
      </xdr:nvSpPr>
      <xdr:spPr>
        <a:xfrm>
          <a:off x="4622800" y="2503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144170</xdr:rowOff>
    </xdr:from>
    <xdr:to>
      <xdr:col>22</xdr:col>
      <xdr:colOff>165100</xdr:colOff>
      <xdr:row>16</xdr:row>
      <xdr:rowOff>74320</xdr:rowOff>
    </xdr:to>
    <xdr:sp macro="" textlink="">
      <xdr:nvSpPr>
        <xdr:cNvPr id="73" name="楕円 72"/>
        <xdr:cNvSpPr/>
      </xdr:nvSpPr>
      <xdr:spPr bwMode="auto">
        <a:xfrm>
          <a:off x="4254500" y="2763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84497</xdr:rowOff>
    </xdr:from>
    <xdr:ext cx="762000" cy="259045"/>
    <xdr:sp macro="" textlink="">
      <xdr:nvSpPr>
        <xdr:cNvPr id="74" name="テキスト ボックス 73"/>
        <xdr:cNvSpPr txBox="1"/>
      </xdr:nvSpPr>
      <xdr:spPr>
        <a:xfrm>
          <a:off x="3924300" y="253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3797</xdr:rowOff>
    </xdr:from>
    <xdr:to>
      <xdr:col>19</xdr:col>
      <xdr:colOff>38100</xdr:colOff>
      <xdr:row>16</xdr:row>
      <xdr:rowOff>105397</xdr:rowOff>
    </xdr:to>
    <xdr:sp macro="" textlink="">
      <xdr:nvSpPr>
        <xdr:cNvPr id="75" name="楕円 74"/>
        <xdr:cNvSpPr/>
      </xdr:nvSpPr>
      <xdr:spPr bwMode="auto">
        <a:xfrm>
          <a:off x="3556000" y="279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115574</xdr:rowOff>
    </xdr:from>
    <xdr:ext cx="762000" cy="259045"/>
    <xdr:sp macro="" textlink="">
      <xdr:nvSpPr>
        <xdr:cNvPr id="76" name="テキスト ボックス 75"/>
        <xdr:cNvSpPr txBox="1"/>
      </xdr:nvSpPr>
      <xdr:spPr>
        <a:xfrm>
          <a:off x="3225800" y="25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99377</xdr:rowOff>
    </xdr:from>
    <xdr:to>
      <xdr:col>15</xdr:col>
      <xdr:colOff>101600</xdr:colOff>
      <xdr:row>16</xdr:row>
      <xdr:rowOff>29527</xdr:rowOff>
    </xdr:to>
    <xdr:sp macro="" textlink="">
      <xdr:nvSpPr>
        <xdr:cNvPr id="77" name="楕円 76"/>
        <xdr:cNvSpPr/>
      </xdr:nvSpPr>
      <xdr:spPr bwMode="auto">
        <a:xfrm>
          <a:off x="2857500" y="2718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39704</xdr:rowOff>
    </xdr:from>
    <xdr:ext cx="762000" cy="259045"/>
    <xdr:sp macro="" textlink="">
      <xdr:nvSpPr>
        <xdr:cNvPr id="78" name="テキスト ボックス 77"/>
        <xdr:cNvSpPr txBox="1"/>
      </xdr:nvSpPr>
      <xdr:spPr>
        <a:xfrm>
          <a:off x="2527300" y="24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137189</xdr:rowOff>
    </xdr:from>
    <xdr:to>
      <xdr:col>29</xdr:col>
      <xdr:colOff>127000</xdr:colOff>
      <xdr:row>37</xdr:row>
      <xdr:rowOff>288489</xdr:rowOff>
    </xdr:to>
    <xdr:cxnSp macro="">
      <xdr:nvCxnSpPr>
        <xdr:cNvPr id="114" name="直線コネクタ 113"/>
        <xdr:cNvCxnSpPr/>
      </xdr:nvCxnSpPr>
      <xdr:spPr bwMode="auto">
        <a:xfrm flipV="1">
          <a:off x="5003800" y="7261889"/>
          <a:ext cx="647700" cy="151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288489</xdr:rowOff>
    </xdr:from>
    <xdr:to>
      <xdr:col>26</xdr:col>
      <xdr:colOff>50800</xdr:colOff>
      <xdr:row>38</xdr:row>
      <xdr:rowOff>69589</xdr:rowOff>
    </xdr:to>
    <xdr:cxnSp macro="">
      <xdr:nvCxnSpPr>
        <xdr:cNvPr id="117" name="直線コネクタ 116"/>
        <xdr:cNvCxnSpPr/>
      </xdr:nvCxnSpPr>
      <xdr:spPr bwMode="auto">
        <a:xfrm flipV="1">
          <a:off x="4305300" y="7413189"/>
          <a:ext cx="698500" cy="124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69589</xdr:rowOff>
    </xdr:from>
    <xdr:to>
      <xdr:col>22</xdr:col>
      <xdr:colOff>114300</xdr:colOff>
      <xdr:row>38</xdr:row>
      <xdr:rowOff>128405</xdr:rowOff>
    </xdr:to>
    <xdr:cxnSp macro="">
      <xdr:nvCxnSpPr>
        <xdr:cNvPr id="120" name="直線コネクタ 119"/>
        <xdr:cNvCxnSpPr/>
      </xdr:nvCxnSpPr>
      <xdr:spPr bwMode="auto">
        <a:xfrm flipV="1">
          <a:off x="3606800" y="7537189"/>
          <a:ext cx="698500" cy="58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128405</xdr:rowOff>
    </xdr:from>
    <xdr:to>
      <xdr:col>18</xdr:col>
      <xdr:colOff>177800</xdr:colOff>
      <xdr:row>39</xdr:row>
      <xdr:rowOff>23803</xdr:rowOff>
    </xdr:to>
    <xdr:cxnSp macro="">
      <xdr:nvCxnSpPr>
        <xdr:cNvPr id="123" name="直線コネクタ 122"/>
        <xdr:cNvCxnSpPr/>
      </xdr:nvCxnSpPr>
      <xdr:spPr bwMode="auto">
        <a:xfrm flipV="1">
          <a:off x="2908300" y="7596005"/>
          <a:ext cx="698500" cy="66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197424</xdr:rowOff>
    </xdr:from>
    <xdr:to>
      <xdr:col>15</xdr:col>
      <xdr:colOff>101600</xdr:colOff>
      <xdr:row>35</xdr:row>
      <xdr:rowOff>299024</xdr:rowOff>
    </xdr:to>
    <xdr:sp macro="" textlink="">
      <xdr:nvSpPr>
        <xdr:cNvPr id="126" name="フローチャート: 判断 125"/>
        <xdr:cNvSpPr/>
      </xdr:nvSpPr>
      <xdr:spPr bwMode="auto">
        <a:xfrm>
          <a:off x="2857500" y="6807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309201</xdr:rowOff>
    </xdr:from>
    <xdr:ext cx="762000" cy="259045"/>
    <xdr:sp macro="" textlink="">
      <xdr:nvSpPr>
        <xdr:cNvPr id="127" name="テキスト ボックス 126"/>
        <xdr:cNvSpPr txBox="1"/>
      </xdr:nvSpPr>
      <xdr:spPr>
        <a:xfrm>
          <a:off x="2527300" y="657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86389</xdr:rowOff>
    </xdr:from>
    <xdr:to>
      <xdr:col>29</xdr:col>
      <xdr:colOff>177800</xdr:colOff>
      <xdr:row>37</xdr:row>
      <xdr:rowOff>187989</xdr:rowOff>
    </xdr:to>
    <xdr:sp macro="" textlink="">
      <xdr:nvSpPr>
        <xdr:cNvPr id="133" name="楕円 132"/>
        <xdr:cNvSpPr/>
      </xdr:nvSpPr>
      <xdr:spPr bwMode="auto">
        <a:xfrm>
          <a:off x="5600700" y="7211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58466</xdr:rowOff>
    </xdr:from>
    <xdr:ext cx="762000" cy="259045"/>
    <xdr:sp macro="" textlink="">
      <xdr:nvSpPr>
        <xdr:cNvPr id="134" name="人口1人当たり決算額の推移該当値テキスト445"/>
        <xdr:cNvSpPr txBox="1"/>
      </xdr:nvSpPr>
      <xdr:spPr>
        <a:xfrm>
          <a:off x="5740400" y="718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237689</xdr:rowOff>
    </xdr:from>
    <xdr:to>
      <xdr:col>26</xdr:col>
      <xdr:colOff>101600</xdr:colOff>
      <xdr:row>37</xdr:row>
      <xdr:rowOff>339289</xdr:rowOff>
    </xdr:to>
    <xdr:sp macro="" textlink="">
      <xdr:nvSpPr>
        <xdr:cNvPr id="135" name="楕円 134"/>
        <xdr:cNvSpPr/>
      </xdr:nvSpPr>
      <xdr:spPr bwMode="auto">
        <a:xfrm>
          <a:off x="4953000" y="7362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324066</xdr:rowOff>
    </xdr:from>
    <xdr:ext cx="736600" cy="259045"/>
    <xdr:sp macro="" textlink="">
      <xdr:nvSpPr>
        <xdr:cNvPr id="136" name="テキスト ボックス 135"/>
        <xdr:cNvSpPr txBox="1"/>
      </xdr:nvSpPr>
      <xdr:spPr>
        <a:xfrm>
          <a:off x="4622800" y="7448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18789</xdr:rowOff>
    </xdr:from>
    <xdr:to>
      <xdr:col>22</xdr:col>
      <xdr:colOff>165100</xdr:colOff>
      <xdr:row>38</xdr:row>
      <xdr:rowOff>120389</xdr:rowOff>
    </xdr:to>
    <xdr:sp macro="" textlink="">
      <xdr:nvSpPr>
        <xdr:cNvPr id="137" name="楕円 136"/>
        <xdr:cNvSpPr/>
      </xdr:nvSpPr>
      <xdr:spPr bwMode="auto">
        <a:xfrm>
          <a:off x="4254500" y="7486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105166</xdr:rowOff>
    </xdr:from>
    <xdr:ext cx="762000" cy="259045"/>
    <xdr:sp macro="" textlink="">
      <xdr:nvSpPr>
        <xdr:cNvPr id="138" name="テキスト ボックス 137"/>
        <xdr:cNvSpPr txBox="1"/>
      </xdr:nvSpPr>
      <xdr:spPr>
        <a:xfrm>
          <a:off x="3924300" y="757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77605</xdr:rowOff>
    </xdr:from>
    <xdr:to>
      <xdr:col>19</xdr:col>
      <xdr:colOff>38100</xdr:colOff>
      <xdr:row>39</xdr:row>
      <xdr:rowOff>7755</xdr:rowOff>
    </xdr:to>
    <xdr:sp macro="" textlink="">
      <xdr:nvSpPr>
        <xdr:cNvPr id="139" name="楕円 138"/>
        <xdr:cNvSpPr/>
      </xdr:nvSpPr>
      <xdr:spPr bwMode="auto">
        <a:xfrm>
          <a:off x="3556000" y="7545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163982</xdr:rowOff>
    </xdr:from>
    <xdr:ext cx="762000" cy="259045"/>
    <xdr:sp macro="" textlink="">
      <xdr:nvSpPr>
        <xdr:cNvPr id="140" name="テキスト ボックス 139"/>
        <xdr:cNvSpPr txBox="1"/>
      </xdr:nvSpPr>
      <xdr:spPr>
        <a:xfrm>
          <a:off x="3225800" y="763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144453</xdr:rowOff>
    </xdr:from>
    <xdr:to>
      <xdr:col>15</xdr:col>
      <xdr:colOff>101600</xdr:colOff>
      <xdr:row>39</xdr:row>
      <xdr:rowOff>74603</xdr:rowOff>
    </xdr:to>
    <xdr:sp macro="" textlink="">
      <xdr:nvSpPr>
        <xdr:cNvPr id="141" name="楕円 140"/>
        <xdr:cNvSpPr/>
      </xdr:nvSpPr>
      <xdr:spPr bwMode="auto">
        <a:xfrm>
          <a:off x="2857500" y="761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39</xdr:row>
      <xdr:rowOff>59380</xdr:rowOff>
    </xdr:from>
    <xdr:ext cx="762000" cy="259045"/>
    <xdr:sp macro="" textlink="">
      <xdr:nvSpPr>
        <xdr:cNvPr id="142" name="テキスト ボックス 141"/>
        <xdr:cNvSpPr txBox="1"/>
      </xdr:nvSpPr>
      <xdr:spPr>
        <a:xfrm>
          <a:off x="2527300" y="769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静岡県御前崎市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29,715
28,492
65.57
17,114,552
16,484,073
517,590
9,007,036
9,945,090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1410</xdr:rowOff>
    </xdr:from>
    <xdr:to>
      <xdr:col>24</xdr:col>
      <xdr:colOff>63500</xdr:colOff>
      <xdr:row>34</xdr:row>
      <xdr:rowOff>31648</xdr:rowOff>
    </xdr:to>
    <xdr:cxnSp macro="">
      <xdr:nvCxnSpPr>
        <xdr:cNvPr id="61" name="直線コネクタ 60"/>
        <xdr:cNvCxnSpPr/>
      </xdr:nvCxnSpPr>
      <xdr:spPr>
        <a:xfrm flipV="1">
          <a:off x="3797300" y="5830710"/>
          <a:ext cx="838200" cy="3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31648</xdr:rowOff>
    </xdr:from>
    <xdr:to>
      <xdr:col>19</xdr:col>
      <xdr:colOff>177800</xdr:colOff>
      <xdr:row>34</xdr:row>
      <xdr:rowOff>54343</xdr:rowOff>
    </xdr:to>
    <xdr:cxnSp macro="">
      <xdr:nvCxnSpPr>
        <xdr:cNvPr id="64" name="直線コネクタ 63"/>
        <xdr:cNvCxnSpPr/>
      </xdr:nvCxnSpPr>
      <xdr:spPr>
        <a:xfrm flipV="1">
          <a:off x="2908300" y="5860948"/>
          <a:ext cx="889000" cy="2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54343</xdr:rowOff>
    </xdr:from>
    <xdr:to>
      <xdr:col>15</xdr:col>
      <xdr:colOff>50800</xdr:colOff>
      <xdr:row>34</xdr:row>
      <xdr:rowOff>79007</xdr:rowOff>
    </xdr:to>
    <xdr:cxnSp macro="">
      <xdr:nvCxnSpPr>
        <xdr:cNvPr id="67" name="直線コネクタ 66"/>
        <xdr:cNvCxnSpPr/>
      </xdr:nvCxnSpPr>
      <xdr:spPr>
        <a:xfrm flipV="1">
          <a:off x="2019300" y="5883643"/>
          <a:ext cx="889000" cy="2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79007</xdr:rowOff>
    </xdr:from>
    <xdr:to>
      <xdr:col>10</xdr:col>
      <xdr:colOff>114300</xdr:colOff>
      <xdr:row>34</xdr:row>
      <xdr:rowOff>122352</xdr:rowOff>
    </xdr:to>
    <xdr:cxnSp macro="">
      <xdr:nvCxnSpPr>
        <xdr:cNvPr id="70" name="直線コネクタ 69"/>
        <xdr:cNvCxnSpPr/>
      </xdr:nvCxnSpPr>
      <xdr:spPr>
        <a:xfrm flipV="1">
          <a:off x="1130300" y="5908307"/>
          <a:ext cx="889000" cy="4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33401</xdr:rowOff>
    </xdr:from>
    <xdr:to>
      <xdr:col>6</xdr:col>
      <xdr:colOff>38100</xdr:colOff>
      <xdr:row>34</xdr:row>
      <xdr:rowOff>135001</xdr:rowOff>
    </xdr:to>
    <xdr:sp macro="" textlink="">
      <xdr:nvSpPr>
        <xdr:cNvPr id="73" name="フローチャート: 判断 72"/>
        <xdr:cNvSpPr/>
      </xdr:nvSpPr>
      <xdr:spPr>
        <a:xfrm>
          <a:off x="1079500" y="586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151528</xdr:rowOff>
    </xdr:from>
    <xdr:ext cx="534377" cy="259045"/>
    <xdr:sp macro="" textlink="">
      <xdr:nvSpPr>
        <xdr:cNvPr id="74" name="テキスト ボックス 73"/>
        <xdr:cNvSpPr txBox="1"/>
      </xdr:nvSpPr>
      <xdr:spPr>
        <a:xfrm>
          <a:off x="863111" y="56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122060</xdr:rowOff>
    </xdr:from>
    <xdr:to>
      <xdr:col>24</xdr:col>
      <xdr:colOff>114300</xdr:colOff>
      <xdr:row>34</xdr:row>
      <xdr:rowOff>52210</xdr:rowOff>
    </xdr:to>
    <xdr:sp macro="" textlink="">
      <xdr:nvSpPr>
        <xdr:cNvPr id="80" name="楕円 79"/>
        <xdr:cNvSpPr/>
      </xdr:nvSpPr>
      <xdr:spPr>
        <a:xfrm>
          <a:off x="4584700" y="57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144937</xdr:rowOff>
    </xdr:from>
    <xdr:ext cx="599010" cy="259045"/>
    <xdr:sp macro="" textlink="">
      <xdr:nvSpPr>
        <xdr:cNvPr id="81" name="人件費該当値テキスト"/>
        <xdr:cNvSpPr txBox="1"/>
      </xdr:nvSpPr>
      <xdr:spPr>
        <a:xfrm>
          <a:off x="4686300" y="563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152298</xdr:rowOff>
    </xdr:from>
    <xdr:to>
      <xdr:col>20</xdr:col>
      <xdr:colOff>38100</xdr:colOff>
      <xdr:row>34</xdr:row>
      <xdr:rowOff>82448</xdr:rowOff>
    </xdr:to>
    <xdr:sp macro="" textlink="">
      <xdr:nvSpPr>
        <xdr:cNvPr id="82" name="楕円 81"/>
        <xdr:cNvSpPr/>
      </xdr:nvSpPr>
      <xdr:spPr>
        <a:xfrm>
          <a:off x="3746500" y="58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98975</xdr:rowOff>
    </xdr:from>
    <xdr:ext cx="534377" cy="259045"/>
    <xdr:sp macro="" textlink="">
      <xdr:nvSpPr>
        <xdr:cNvPr id="83" name="テキスト ボックス 82"/>
        <xdr:cNvSpPr txBox="1"/>
      </xdr:nvSpPr>
      <xdr:spPr>
        <a:xfrm>
          <a:off x="3530111" y="55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3543</xdr:rowOff>
    </xdr:from>
    <xdr:to>
      <xdr:col>15</xdr:col>
      <xdr:colOff>101600</xdr:colOff>
      <xdr:row>34</xdr:row>
      <xdr:rowOff>105143</xdr:rowOff>
    </xdr:to>
    <xdr:sp macro="" textlink="">
      <xdr:nvSpPr>
        <xdr:cNvPr id="84" name="楕円 83"/>
        <xdr:cNvSpPr/>
      </xdr:nvSpPr>
      <xdr:spPr>
        <a:xfrm>
          <a:off x="2857500" y="58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121670</xdr:rowOff>
    </xdr:from>
    <xdr:ext cx="534377" cy="259045"/>
    <xdr:sp macro="" textlink="">
      <xdr:nvSpPr>
        <xdr:cNvPr id="85" name="テキスト ボックス 84"/>
        <xdr:cNvSpPr txBox="1"/>
      </xdr:nvSpPr>
      <xdr:spPr>
        <a:xfrm>
          <a:off x="2641111" y="56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28207</xdr:rowOff>
    </xdr:from>
    <xdr:to>
      <xdr:col>10</xdr:col>
      <xdr:colOff>165100</xdr:colOff>
      <xdr:row>34</xdr:row>
      <xdr:rowOff>129807</xdr:rowOff>
    </xdr:to>
    <xdr:sp macro="" textlink="">
      <xdr:nvSpPr>
        <xdr:cNvPr id="86" name="楕円 85"/>
        <xdr:cNvSpPr/>
      </xdr:nvSpPr>
      <xdr:spPr>
        <a:xfrm>
          <a:off x="1968500" y="585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146334</xdr:rowOff>
    </xdr:from>
    <xdr:ext cx="534377" cy="259045"/>
    <xdr:sp macro="" textlink="">
      <xdr:nvSpPr>
        <xdr:cNvPr id="87" name="テキスト ボックス 86"/>
        <xdr:cNvSpPr txBox="1"/>
      </xdr:nvSpPr>
      <xdr:spPr>
        <a:xfrm>
          <a:off x="1752111" y="5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71552</xdr:rowOff>
    </xdr:from>
    <xdr:to>
      <xdr:col>6</xdr:col>
      <xdr:colOff>38100</xdr:colOff>
      <xdr:row>35</xdr:row>
      <xdr:rowOff>1702</xdr:rowOff>
    </xdr:to>
    <xdr:sp macro="" textlink="">
      <xdr:nvSpPr>
        <xdr:cNvPr id="88" name="楕円 87"/>
        <xdr:cNvSpPr/>
      </xdr:nvSpPr>
      <xdr:spPr>
        <a:xfrm>
          <a:off x="1079500" y="59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164279</xdr:rowOff>
    </xdr:from>
    <xdr:ext cx="534377" cy="259045"/>
    <xdr:sp macro="" textlink="">
      <xdr:nvSpPr>
        <xdr:cNvPr id="89" name="テキスト ボックス 88"/>
        <xdr:cNvSpPr txBox="1"/>
      </xdr:nvSpPr>
      <xdr:spPr>
        <a:xfrm>
          <a:off x="863111" y="599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143053</xdr:rowOff>
    </xdr:from>
    <xdr:to>
      <xdr:col>24</xdr:col>
      <xdr:colOff>63500</xdr:colOff>
      <xdr:row>57</xdr:row>
      <xdr:rowOff>14427</xdr:rowOff>
    </xdr:to>
    <xdr:cxnSp macro="">
      <xdr:nvCxnSpPr>
        <xdr:cNvPr id="119" name="直線コネクタ 118"/>
        <xdr:cNvCxnSpPr/>
      </xdr:nvCxnSpPr>
      <xdr:spPr>
        <a:xfrm>
          <a:off x="3797300" y="9744253"/>
          <a:ext cx="8382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143053</xdr:rowOff>
    </xdr:from>
    <xdr:to>
      <xdr:col>19</xdr:col>
      <xdr:colOff>177800</xdr:colOff>
      <xdr:row>56</xdr:row>
      <xdr:rowOff>149476</xdr:rowOff>
    </xdr:to>
    <xdr:cxnSp macro="">
      <xdr:nvCxnSpPr>
        <xdr:cNvPr id="122" name="直線コネクタ 121"/>
        <xdr:cNvCxnSpPr/>
      </xdr:nvCxnSpPr>
      <xdr:spPr>
        <a:xfrm flipV="1">
          <a:off x="2908300" y="9744253"/>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124269</xdr:rowOff>
    </xdr:from>
    <xdr:to>
      <xdr:col>15</xdr:col>
      <xdr:colOff>50800</xdr:colOff>
      <xdr:row>56</xdr:row>
      <xdr:rowOff>149476</xdr:rowOff>
    </xdr:to>
    <xdr:cxnSp macro="">
      <xdr:nvCxnSpPr>
        <xdr:cNvPr id="125" name="直線コネクタ 124"/>
        <xdr:cNvCxnSpPr/>
      </xdr:nvCxnSpPr>
      <xdr:spPr>
        <a:xfrm>
          <a:off x="2019300" y="9725469"/>
          <a:ext cx="889000" cy="2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124269</xdr:rowOff>
    </xdr:from>
    <xdr:to>
      <xdr:col>10</xdr:col>
      <xdr:colOff>114300</xdr:colOff>
      <xdr:row>57</xdr:row>
      <xdr:rowOff>58227</xdr:rowOff>
    </xdr:to>
    <xdr:cxnSp macro="">
      <xdr:nvCxnSpPr>
        <xdr:cNvPr id="128" name="直線コネクタ 127"/>
        <xdr:cNvCxnSpPr/>
      </xdr:nvCxnSpPr>
      <xdr:spPr>
        <a:xfrm flipV="1">
          <a:off x="1130300" y="9725469"/>
          <a:ext cx="889000" cy="10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41031</xdr:rowOff>
    </xdr:from>
    <xdr:to>
      <xdr:col>6</xdr:col>
      <xdr:colOff>38100</xdr:colOff>
      <xdr:row>57</xdr:row>
      <xdr:rowOff>142631</xdr:rowOff>
    </xdr:to>
    <xdr:sp macro="" textlink="">
      <xdr:nvSpPr>
        <xdr:cNvPr id="131" name="フローチャート: 判断 130"/>
        <xdr:cNvSpPr/>
      </xdr:nvSpPr>
      <xdr:spPr>
        <a:xfrm>
          <a:off x="107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133758</xdr:rowOff>
    </xdr:from>
    <xdr:ext cx="534377" cy="259045"/>
    <xdr:sp macro="" textlink="">
      <xdr:nvSpPr>
        <xdr:cNvPr id="132" name="テキスト ボックス 131"/>
        <xdr:cNvSpPr txBox="1"/>
      </xdr:nvSpPr>
      <xdr:spPr>
        <a:xfrm>
          <a:off x="863111" y="990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135077</xdr:rowOff>
    </xdr:from>
    <xdr:to>
      <xdr:col>24</xdr:col>
      <xdr:colOff>114300</xdr:colOff>
      <xdr:row>57</xdr:row>
      <xdr:rowOff>65227</xdr:rowOff>
    </xdr:to>
    <xdr:sp macro="" textlink="">
      <xdr:nvSpPr>
        <xdr:cNvPr id="138" name="楕円 137"/>
        <xdr:cNvSpPr/>
      </xdr:nvSpPr>
      <xdr:spPr>
        <a:xfrm>
          <a:off x="4584700" y="97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157954</xdr:rowOff>
    </xdr:from>
    <xdr:ext cx="534377" cy="259045"/>
    <xdr:sp macro="" textlink="">
      <xdr:nvSpPr>
        <xdr:cNvPr id="139" name="物件費該当値テキスト"/>
        <xdr:cNvSpPr txBox="1"/>
      </xdr:nvSpPr>
      <xdr:spPr>
        <a:xfrm>
          <a:off x="4686300" y="95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92253</xdr:rowOff>
    </xdr:from>
    <xdr:to>
      <xdr:col>20</xdr:col>
      <xdr:colOff>38100</xdr:colOff>
      <xdr:row>57</xdr:row>
      <xdr:rowOff>22403</xdr:rowOff>
    </xdr:to>
    <xdr:sp macro="" textlink="">
      <xdr:nvSpPr>
        <xdr:cNvPr id="140" name="楕円 139"/>
        <xdr:cNvSpPr/>
      </xdr:nvSpPr>
      <xdr:spPr>
        <a:xfrm>
          <a:off x="3746500" y="969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38930</xdr:rowOff>
    </xdr:from>
    <xdr:ext cx="599010" cy="259045"/>
    <xdr:sp macro="" textlink="">
      <xdr:nvSpPr>
        <xdr:cNvPr id="141" name="テキスト ボックス 140"/>
        <xdr:cNvSpPr txBox="1"/>
      </xdr:nvSpPr>
      <xdr:spPr>
        <a:xfrm>
          <a:off x="3497795" y="94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98676</xdr:rowOff>
    </xdr:from>
    <xdr:to>
      <xdr:col>15</xdr:col>
      <xdr:colOff>101600</xdr:colOff>
      <xdr:row>57</xdr:row>
      <xdr:rowOff>28826</xdr:rowOff>
    </xdr:to>
    <xdr:sp macro="" textlink="">
      <xdr:nvSpPr>
        <xdr:cNvPr id="142" name="楕円 141"/>
        <xdr:cNvSpPr/>
      </xdr:nvSpPr>
      <xdr:spPr>
        <a:xfrm>
          <a:off x="2857500" y="969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45353</xdr:rowOff>
    </xdr:from>
    <xdr:ext cx="599010" cy="259045"/>
    <xdr:sp macro="" textlink="">
      <xdr:nvSpPr>
        <xdr:cNvPr id="143" name="テキスト ボックス 142"/>
        <xdr:cNvSpPr txBox="1"/>
      </xdr:nvSpPr>
      <xdr:spPr>
        <a:xfrm>
          <a:off x="2608795" y="947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73469</xdr:rowOff>
    </xdr:from>
    <xdr:to>
      <xdr:col>10</xdr:col>
      <xdr:colOff>165100</xdr:colOff>
      <xdr:row>57</xdr:row>
      <xdr:rowOff>3619</xdr:rowOff>
    </xdr:to>
    <xdr:sp macro="" textlink="">
      <xdr:nvSpPr>
        <xdr:cNvPr id="144" name="楕円 143"/>
        <xdr:cNvSpPr/>
      </xdr:nvSpPr>
      <xdr:spPr>
        <a:xfrm>
          <a:off x="1968500" y="96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20146</xdr:rowOff>
    </xdr:from>
    <xdr:ext cx="599010" cy="259045"/>
    <xdr:sp macro="" textlink="">
      <xdr:nvSpPr>
        <xdr:cNvPr id="145" name="テキスト ボックス 144"/>
        <xdr:cNvSpPr txBox="1"/>
      </xdr:nvSpPr>
      <xdr:spPr>
        <a:xfrm>
          <a:off x="1719795" y="944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7427</xdr:rowOff>
    </xdr:from>
    <xdr:to>
      <xdr:col>6</xdr:col>
      <xdr:colOff>38100</xdr:colOff>
      <xdr:row>57</xdr:row>
      <xdr:rowOff>109027</xdr:rowOff>
    </xdr:to>
    <xdr:sp macro="" textlink="">
      <xdr:nvSpPr>
        <xdr:cNvPr id="146" name="楕円 145"/>
        <xdr:cNvSpPr/>
      </xdr:nvSpPr>
      <xdr:spPr>
        <a:xfrm>
          <a:off x="1079500" y="978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125554</xdr:rowOff>
    </xdr:from>
    <xdr:ext cx="534377" cy="259045"/>
    <xdr:sp macro="" textlink="">
      <xdr:nvSpPr>
        <xdr:cNvPr id="147" name="テキスト ボックス 146"/>
        <xdr:cNvSpPr txBox="1"/>
      </xdr:nvSpPr>
      <xdr:spPr>
        <a:xfrm>
          <a:off x="863111" y="955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80530</xdr:rowOff>
    </xdr:from>
    <xdr:to>
      <xdr:col>24</xdr:col>
      <xdr:colOff>63500</xdr:colOff>
      <xdr:row>78</xdr:row>
      <xdr:rowOff>103867</xdr:rowOff>
    </xdr:to>
    <xdr:cxnSp macro="">
      <xdr:nvCxnSpPr>
        <xdr:cNvPr id="176" name="直線コネクタ 175"/>
        <xdr:cNvCxnSpPr/>
      </xdr:nvCxnSpPr>
      <xdr:spPr>
        <a:xfrm flipV="1">
          <a:off x="3797300" y="13453630"/>
          <a:ext cx="838200" cy="2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103867</xdr:rowOff>
    </xdr:from>
    <xdr:to>
      <xdr:col>19</xdr:col>
      <xdr:colOff>177800</xdr:colOff>
      <xdr:row>78</xdr:row>
      <xdr:rowOff>119087</xdr:rowOff>
    </xdr:to>
    <xdr:cxnSp macro="">
      <xdr:nvCxnSpPr>
        <xdr:cNvPr id="179" name="直線コネクタ 178"/>
        <xdr:cNvCxnSpPr/>
      </xdr:nvCxnSpPr>
      <xdr:spPr>
        <a:xfrm flipV="1">
          <a:off x="2908300" y="13476967"/>
          <a:ext cx="889000" cy="1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95371</xdr:rowOff>
    </xdr:from>
    <xdr:to>
      <xdr:col>15</xdr:col>
      <xdr:colOff>50800</xdr:colOff>
      <xdr:row>78</xdr:row>
      <xdr:rowOff>119087</xdr:rowOff>
    </xdr:to>
    <xdr:cxnSp macro="">
      <xdr:nvCxnSpPr>
        <xdr:cNvPr id="182" name="直線コネクタ 181"/>
        <xdr:cNvCxnSpPr/>
      </xdr:nvCxnSpPr>
      <xdr:spPr>
        <a:xfrm>
          <a:off x="2019300" y="13468471"/>
          <a:ext cx="889000" cy="2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95371</xdr:rowOff>
    </xdr:from>
    <xdr:to>
      <xdr:col>10</xdr:col>
      <xdr:colOff>114300</xdr:colOff>
      <xdr:row>78</xdr:row>
      <xdr:rowOff>98647</xdr:rowOff>
    </xdr:to>
    <xdr:cxnSp macro="">
      <xdr:nvCxnSpPr>
        <xdr:cNvPr id="185" name="直線コネクタ 184"/>
        <xdr:cNvCxnSpPr/>
      </xdr:nvCxnSpPr>
      <xdr:spPr>
        <a:xfrm flipV="1">
          <a:off x="1130300" y="13468471"/>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149631</xdr:rowOff>
    </xdr:from>
    <xdr:to>
      <xdr:col>6</xdr:col>
      <xdr:colOff>38100</xdr:colOff>
      <xdr:row>78</xdr:row>
      <xdr:rowOff>79781</xdr:rowOff>
    </xdr:to>
    <xdr:sp macro="" textlink="">
      <xdr:nvSpPr>
        <xdr:cNvPr id="188" name="フローチャート: 判断 187"/>
        <xdr:cNvSpPr/>
      </xdr:nvSpPr>
      <xdr:spPr>
        <a:xfrm>
          <a:off x="1079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96308</xdr:rowOff>
    </xdr:from>
    <xdr:ext cx="469744" cy="259045"/>
    <xdr:sp macro="" textlink="">
      <xdr:nvSpPr>
        <xdr:cNvPr id="189" name="テキスト ボックス 188"/>
        <xdr:cNvSpPr txBox="1"/>
      </xdr:nvSpPr>
      <xdr:spPr>
        <a:xfrm>
          <a:off x="895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29730</xdr:rowOff>
    </xdr:from>
    <xdr:to>
      <xdr:col>24</xdr:col>
      <xdr:colOff>114300</xdr:colOff>
      <xdr:row>78</xdr:row>
      <xdr:rowOff>131330</xdr:rowOff>
    </xdr:to>
    <xdr:sp macro="" textlink="">
      <xdr:nvSpPr>
        <xdr:cNvPr id="195" name="楕円 194"/>
        <xdr:cNvSpPr/>
      </xdr:nvSpPr>
      <xdr:spPr>
        <a:xfrm>
          <a:off x="4584700" y="134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116323</xdr:rowOff>
    </xdr:from>
    <xdr:ext cx="469744" cy="259045"/>
    <xdr:sp macro="" textlink="">
      <xdr:nvSpPr>
        <xdr:cNvPr id="196" name="維持補修費該当値テキスト"/>
        <xdr:cNvSpPr txBox="1"/>
      </xdr:nvSpPr>
      <xdr:spPr>
        <a:xfrm>
          <a:off x="4686300" y="1331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53067</xdr:rowOff>
    </xdr:from>
    <xdr:to>
      <xdr:col>20</xdr:col>
      <xdr:colOff>38100</xdr:colOff>
      <xdr:row>78</xdr:row>
      <xdr:rowOff>154667</xdr:rowOff>
    </xdr:to>
    <xdr:sp macro="" textlink="">
      <xdr:nvSpPr>
        <xdr:cNvPr id="197" name="楕円 196"/>
        <xdr:cNvSpPr/>
      </xdr:nvSpPr>
      <xdr:spPr>
        <a:xfrm>
          <a:off x="3746500" y="134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145794</xdr:rowOff>
    </xdr:from>
    <xdr:ext cx="469744" cy="259045"/>
    <xdr:sp macro="" textlink="">
      <xdr:nvSpPr>
        <xdr:cNvPr id="198" name="テキスト ボックス 197"/>
        <xdr:cNvSpPr txBox="1"/>
      </xdr:nvSpPr>
      <xdr:spPr>
        <a:xfrm>
          <a:off x="3562428" y="13518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68287</xdr:rowOff>
    </xdr:from>
    <xdr:to>
      <xdr:col>15</xdr:col>
      <xdr:colOff>101600</xdr:colOff>
      <xdr:row>78</xdr:row>
      <xdr:rowOff>169887</xdr:rowOff>
    </xdr:to>
    <xdr:sp macro="" textlink="">
      <xdr:nvSpPr>
        <xdr:cNvPr id="199" name="楕円 198"/>
        <xdr:cNvSpPr/>
      </xdr:nvSpPr>
      <xdr:spPr>
        <a:xfrm>
          <a:off x="2857500" y="1344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161014</xdr:rowOff>
    </xdr:from>
    <xdr:ext cx="469744" cy="259045"/>
    <xdr:sp macro="" textlink="">
      <xdr:nvSpPr>
        <xdr:cNvPr id="200" name="テキスト ボックス 199"/>
        <xdr:cNvSpPr txBox="1"/>
      </xdr:nvSpPr>
      <xdr:spPr>
        <a:xfrm>
          <a:off x="2673428" y="1353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44571</xdr:rowOff>
    </xdr:from>
    <xdr:to>
      <xdr:col>10</xdr:col>
      <xdr:colOff>165100</xdr:colOff>
      <xdr:row>78</xdr:row>
      <xdr:rowOff>146171</xdr:rowOff>
    </xdr:to>
    <xdr:sp macro="" textlink="">
      <xdr:nvSpPr>
        <xdr:cNvPr id="201" name="楕円 200"/>
        <xdr:cNvSpPr/>
      </xdr:nvSpPr>
      <xdr:spPr>
        <a:xfrm>
          <a:off x="1968500" y="1341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137298</xdr:rowOff>
    </xdr:from>
    <xdr:ext cx="469744" cy="259045"/>
    <xdr:sp macro="" textlink="">
      <xdr:nvSpPr>
        <xdr:cNvPr id="202" name="テキスト ボックス 201"/>
        <xdr:cNvSpPr txBox="1"/>
      </xdr:nvSpPr>
      <xdr:spPr>
        <a:xfrm>
          <a:off x="1784428" y="135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47847</xdr:rowOff>
    </xdr:from>
    <xdr:to>
      <xdr:col>6</xdr:col>
      <xdr:colOff>38100</xdr:colOff>
      <xdr:row>78</xdr:row>
      <xdr:rowOff>149447</xdr:rowOff>
    </xdr:to>
    <xdr:sp macro="" textlink="">
      <xdr:nvSpPr>
        <xdr:cNvPr id="203" name="楕円 202"/>
        <xdr:cNvSpPr/>
      </xdr:nvSpPr>
      <xdr:spPr>
        <a:xfrm>
          <a:off x="1079500" y="1342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140574</xdr:rowOff>
    </xdr:from>
    <xdr:ext cx="469744" cy="259045"/>
    <xdr:sp macro="" textlink="">
      <xdr:nvSpPr>
        <xdr:cNvPr id="204" name="テキスト ボックス 203"/>
        <xdr:cNvSpPr txBox="1"/>
      </xdr:nvSpPr>
      <xdr:spPr>
        <a:xfrm>
          <a:off x="895428" y="1351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60234</xdr:rowOff>
    </xdr:from>
    <xdr:to>
      <xdr:col>24</xdr:col>
      <xdr:colOff>63500</xdr:colOff>
      <xdr:row>98</xdr:row>
      <xdr:rowOff>74690</xdr:rowOff>
    </xdr:to>
    <xdr:cxnSp macro="">
      <xdr:nvCxnSpPr>
        <xdr:cNvPr id="236" name="直線コネクタ 235"/>
        <xdr:cNvCxnSpPr/>
      </xdr:nvCxnSpPr>
      <xdr:spPr>
        <a:xfrm flipV="1">
          <a:off x="3797300" y="16862334"/>
          <a:ext cx="838200" cy="1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74690</xdr:rowOff>
    </xdr:from>
    <xdr:to>
      <xdr:col>19</xdr:col>
      <xdr:colOff>177800</xdr:colOff>
      <xdr:row>98</xdr:row>
      <xdr:rowOff>116208</xdr:rowOff>
    </xdr:to>
    <xdr:cxnSp macro="">
      <xdr:nvCxnSpPr>
        <xdr:cNvPr id="239" name="直線コネクタ 238"/>
        <xdr:cNvCxnSpPr/>
      </xdr:nvCxnSpPr>
      <xdr:spPr>
        <a:xfrm flipV="1">
          <a:off x="2908300" y="16876790"/>
          <a:ext cx="889000" cy="4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153253</xdr:rowOff>
    </xdr:from>
    <xdr:to>
      <xdr:col>15</xdr:col>
      <xdr:colOff>50800</xdr:colOff>
      <xdr:row>98</xdr:row>
      <xdr:rowOff>116208</xdr:rowOff>
    </xdr:to>
    <xdr:cxnSp macro="">
      <xdr:nvCxnSpPr>
        <xdr:cNvPr id="242" name="直線コネクタ 241"/>
        <xdr:cNvCxnSpPr/>
      </xdr:nvCxnSpPr>
      <xdr:spPr>
        <a:xfrm>
          <a:off x="2019300" y="16783903"/>
          <a:ext cx="889000" cy="13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153253</xdr:rowOff>
    </xdr:from>
    <xdr:to>
      <xdr:col>10</xdr:col>
      <xdr:colOff>114300</xdr:colOff>
      <xdr:row>99</xdr:row>
      <xdr:rowOff>36939</xdr:rowOff>
    </xdr:to>
    <xdr:cxnSp macro="">
      <xdr:nvCxnSpPr>
        <xdr:cNvPr id="245" name="直線コネクタ 244"/>
        <xdr:cNvCxnSpPr/>
      </xdr:nvCxnSpPr>
      <xdr:spPr>
        <a:xfrm flipV="1">
          <a:off x="1130300" y="16783903"/>
          <a:ext cx="889000" cy="2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168442</xdr:rowOff>
    </xdr:from>
    <xdr:to>
      <xdr:col>6</xdr:col>
      <xdr:colOff>38100</xdr:colOff>
      <xdr:row>97</xdr:row>
      <xdr:rowOff>98592</xdr:rowOff>
    </xdr:to>
    <xdr:sp macro="" textlink="">
      <xdr:nvSpPr>
        <xdr:cNvPr id="248" name="フローチャート: 判断 247"/>
        <xdr:cNvSpPr/>
      </xdr:nvSpPr>
      <xdr:spPr>
        <a:xfrm>
          <a:off x="1079500" y="1662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115119</xdr:rowOff>
    </xdr:from>
    <xdr:ext cx="534377" cy="259045"/>
    <xdr:sp macro="" textlink="">
      <xdr:nvSpPr>
        <xdr:cNvPr id="249" name="テキスト ボックス 248"/>
        <xdr:cNvSpPr txBox="1"/>
      </xdr:nvSpPr>
      <xdr:spPr>
        <a:xfrm>
          <a:off x="863111" y="16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9434</xdr:rowOff>
    </xdr:from>
    <xdr:to>
      <xdr:col>24</xdr:col>
      <xdr:colOff>114300</xdr:colOff>
      <xdr:row>98</xdr:row>
      <xdr:rowOff>111034</xdr:rowOff>
    </xdr:to>
    <xdr:sp macro="" textlink="">
      <xdr:nvSpPr>
        <xdr:cNvPr id="255" name="楕円 254"/>
        <xdr:cNvSpPr/>
      </xdr:nvSpPr>
      <xdr:spPr>
        <a:xfrm>
          <a:off x="4584700" y="1681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159311</xdr:rowOff>
    </xdr:from>
    <xdr:ext cx="534377" cy="259045"/>
    <xdr:sp macro="" textlink="">
      <xdr:nvSpPr>
        <xdr:cNvPr id="256" name="扶助費該当値テキスト"/>
        <xdr:cNvSpPr txBox="1"/>
      </xdr:nvSpPr>
      <xdr:spPr>
        <a:xfrm>
          <a:off x="4686300" y="1678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23890</xdr:rowOff>
    </xdr:from>
    <xdr:to>
      <xdr:col>20</xdr:col>
      <xdr:colOff>38100</xdr:colOff>
      <xdr:row>98</xdr:row>
      <xdr:rowOff>125490</xdr:rowOff>
    </xdr:to>
    <xdr:sp macro="" textlink="">
      <xdr:nvSpPr>
        <xdr:cNvPr id="257" name="楕円 256"/>
        <xdr:cNvSpPr/>
      </xdr:nvSpPr>
      <xdr:spPr>
        <a:xfrm>
          <a:off x="3746500" y="16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116617</xdr:rowOff>
    </xdr:from>
    <xdr:ext cx="534377" cy="259045"/>
    <xdr:sp macro="" textlink="">
      <xdr:nvSpPr>
        <xdr:cNvPr id="258" name="テキスト ボックス 257"/>
        <xdr:cNvSpPr txBox="1"/>
      </xdr:nvSpPr>
      <xdr:spPr>
        <a:xfrm>
          <a:off x="3530111" y="1691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65408</xdr:rowOff>
    </xdr:from>
    <xdr:to>
      <xdr:col>15</xdr:col>
      <xdr:colOff>101600</xdr:colOff>
      <xdr:row>98</xdr:row>
      <xdr:rowOff>167008</xdr:rowOff>
    </xdr:to>
    <xdr:sp macro="" textlink="">
      <xdr:nvSpPr>
        <xdr:cNvPr id="259" name="楕円 258"/>
        <xdr:cNvSpPr/>
      </xdr:nvSpPr>
      <xdr:spPr>
        <a:xfrm>
          <a:off x="2857500" y="1686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158135</xdr:rowOff>
    </xdr:from>
    <xdr:ext cx="534377" cy="259045"/>
    <xdr:sp macro="" textlink="">
      <xdr:nvSpPr>
        <xdr:cNvPr id="260" name="テキスト ボックス 259"/>
        <xdr:cNvSpPr txBox="1"/>
      </xdr:nvSpPr>
      <xdr:spPr>
        <a:xfrm>
          <a:off x="2641111" y="169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102453</xdr:rowOff>
    </xdr:from>
    <xdr:to>
      <xdr:col>10</xdr:col>
      <xdr:colOff>165100</xdr:colOff>
      <xdr:row>98</xdr:row>
      <xdr:rowOff>32603</xdr:rowOff>
    </xdr:to>
    <xdr:sp macro="" textlink="">
      <xdr:nvSpPr>
        <xdr:cNvPr id="261" name="楕円 260"/>
        <xdr:cNvSpPr/>
      </xdr:nvSpPr>
      <xdr:spPr>
        <a:xfrm>
          <a:off x="1968500" y="1673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23730</xdr:rowOff>
    </xdr:from>
    <xdr:ext cx="534377" cy="259045"/>
    <xdr:sp macro="" textlink="">
      <xdr:nvSpPr>
        <xdr:cNvPr id="262" name="テキスト ボックス 261"/>
        <xdr:cNvSpPr txBox="1"/>
      </xdr:nvSpPr>
      <xdr:spPr>
        <a:xfrm>
          <a:off x="1752111" y="1682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157589</xdr:rowOff>
    </xdr:from>
    <xdr:to>
      <xdr:col>6</xdr:col>
      <xdr:colOff>38100</xdr:colOff>
      <xdr:row>99</xdr:row>
      <xdr:rowOff>87739</xdr:rowOff>
    </xdr:to>
    <xdr:sp macro="" textlink="">
      <xdr:nvSpPr>
        <xdr:cNvPr id="263" name="楕円 262"/>
        <xdr:cNvSpPr/>
      </xdr:nvSpPr>
      <xdr:spPr>
        <a:xfrm>
          <a:off x="1079500" y="1695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78866</xdr:rowOff>
    </xdr:from>
    <xdr:ext cx="534377" cy="259045"/>
    <xdr:sp macro="" textlink="">
      <xdr:nvSpPr>
        <xdr:cNvPr id="264" name="テキスト ボックス 263"/>
        <xdr:cNvSpPr txBox="1"/>
      </xdr:nvSpPr>
      <xdr:spPr>
        <a:xfrm>
          <a:off x="863111" y="1705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142587</xdr:rowOff>
    </xdr:from>
    <xdr:to>
      <xdr:col>54</xdr:col>
      <xdr:colOff>189865</xdr:colOff>
      <xdr:row>38</xdr:row>
      <xdr:rowOff>40142</xdr:rowOff>
    </xdr:to>
    <xdr:cxnSp macro="">
      <xdr:nvCxnSpPr>
        <xdr:cNvPr id="290" name="直線コネクタ 289"/>
        <xdr:cNvCxnSpPr/>
      </xdr:nvCxnSpPr>
      <xdr:spPr>
        <a:xfrm flipV="1">
          <a:off x="10475595" y="5628987"/>
          <a:ext cx="1270" cy="92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43969</xdr:rowOff>
    </xdr:from>
    <xdr:ext cx="534377" cy="259045"/>
    <xdr:sp macro="" textlink="">
      <xdr:nvSpPr>
        <xdr:cNvPr id="291" name="補助費等最小値テキスト"/>
        <xdr:cNvSpPr txBox="1"/>
      </xdr:nvSpPr>
      <xdr:spPr>
        <a:xfrm>
          <a:off x="10528300" y="655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40142</xdr:rowOff>
    </xdr:from>
    <xdr:to>
      <xdr:col>55</xdr:col>
      <xdr:colOff>88900</xdr:colOff>
      <xdr:row>38</xdr:row>
      <xdr:rowOff>40142</xdr:rowOff>
    </xdr:to>
    <xdr:cxnSp macro="">
      <xdr:nvCxnSpPr>
        <xdr:cNvPr id="292" name="直線コネクタ 291"/>
        <xdr:cNvCxnSpPr/>
      </xdr:nvCxnSpPr>
      <xdr:spPr>
        <a:xfrm>
          <a:off x="10388600" y="655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89264</xdr:rowOff>
    </xdr:from>
    <xdr:ext cx="599010" cy="259045"/>
    <xdr:sp macro="" textlink="">
      <xdr:nvSpPr>
        <xdr:cNvPr id="293" name="補助費等最大値テキスト"/>
        <xdr:cNvSpPr txBox="1"/>
      </xdr:nvSpPr>
      <xdr:spPr>
        <a:xfrm>
          <a:off x="10528300" y="540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142587</xdr:rowOff>
    </xdr:from>
    <xdr:to>
      <xdr:col>55</xdr:col>
      <xdr:colOff>88900</xdr:colOff>
      <xdr:row>32</xdr:row>
      <xdr:rowOff>142587</xdr:rowOff>
    </xdr:to>
    <xdr:cxnSp macro="">
      <xdr:nvCxnSpPr>
        <xdr:cNvPr id="294" name="直線コネクタ 293"/>
        <xdr:cNvCxnSpPr/>
      </xdr:nvCxnSpPr>
      <xdr:spPr>
        <a:xfrm>
          <a:off x="10388600" y="562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156649</xdr:rowOff>
    </xdr:from>
    <xdr:to>
      <xdr:col>55</xdr:col>
      <xdr:colOff>0</xdr:colOff>
      <xdr:row>35</xdr:row>
      <xdr:rowOff>73458</xdr:rowOff>
    </xdr:to>
    <xdr:cxnSp macro="">
      <xdr:nvCxnSpPr>
        <xdr:cNvPr id="295" name="直線コネクタ 294"/>
        <xdr:cNvCxnSpPr/>
      </xdr:nvCxnSpPr>
      <xdr:spPr>
        <a:xfrm flipV="1">
          <a:off x="9639300" y="5985949"/>
          <a:ext cx="838200" cy="8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139493</xdr:rowOff>
    </xdr:from>
    <xdr:ext cx="534377" cy="259045"/>
    <xdr:sp macro="" textlink="">
      <xdr:nvSpPr>
        <xdr:cNvPr id="296" name="補助費等平均値テキスト"/>
        <xdr:cNvSpPr txBox="1"/>
      </xdr:nvSpPr>
      <xdr:spPr>
        <a:xfrm>
          <a:off x="10528300" y="6140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161066</xdr:rowOff>
    </xdr:from>
    <xdr:to>
      <xdr:col>55</xdr:col>
      <xdr:colOff>50800</xdr:colOff>
      <xdr:row>36</xdr:row>
      <xdr:rowOff>91216</xdr:rowOff>
    </xdr:to>
    <xdr:sp macro="" textlink="">
      <xdr:nvSpPr>
        <xdr:cNvPr id="297" name="フローチャート: 判断 296"/>
        <xdr:cNvSpPr/>
      </xdr:nvSpPr>
      <xdr:spPr>
        <a:xfrm>
          <a:off x="10426700" y="616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44380</xdr:rowOff>
    </xdr:from>
    <xdr:to>
      <xdr:col>50</xdr:col>
      <xdr:colOff>114300</xdr:colOff>
      <xdr:row>35</xdr:row>
      <xdr:rowOff>73458</xdr:rowOff>
    </xdr:to>
    <xdr:cxnSp macro="">
      <xdr:nvCxnSpPr>
        <xdr:cNvPr id="298" name="直線コネクタ 297"/>
        <xdr:cNvCxnSpPr/>
      </xdr:nvCxnSpPr>
      <xdr:spPr>
        <a:xfrm>
          <a:off x="8750300" y="6045130"/>
          <a:ext cx="889000" cy="2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6911</xdr:rowOff>
    </xdr:from>
    <xdr:to>
      <xdr:col>50</xdr:col>
      <xdr:colOff>165100</xdr:colOff>
      <xdr:row>36</xdr:row>
      <xdr:rowOff>108511</xdr:rowOff>
    </xdr:to>
    <xdr:sp macro="" textlink="">
      <xdr:nvSpPr>
        <xdr:cNvPr id="299" name="フローチャート: 判断 298"/>
        <xdr:cNvSpPr/>
      </xdr:nvSpPr>
      <xdr:spPr>
        <a:xfrm>
          <a:off x="9588500" y="61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99638</xdr:rowOff>
    </xdr:from>
    <xdr:ext cx="534377" cy="259045"/>
    <xdr:sp macro="" textlink="">
      <xdr:nvSpPr>
        <xdr:cNvPr id="300" name="テキスト ボックス 299"/>
        <xdr:cNvSpPr txBox="1"/>
      </xdr:nvSpPr>
      <xdr:spPr>
        <a:xfrm>
          <a:off x="9372111" y="627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37242</xdr:rowOff>
    </xdr:from>
    <xdr:to>
      <xdr:col>45</xdr:col>
      <xdr:colOff>177800</xdr:colOff>
      <xdr:row>35</xdr:row>
      <xdr:rowOff>44380</xdr:rowOff>
    </xdr:to>
    <xdr:cxnSp macro="">
      <xdr:nvCxnSpPr>
        <xdr:cNvPr id="301" name="直線コネクタ 300"/>
        <xdr:cNvCxnSpPr/>
      </xdr:nvCxnSpPr>
      <xdr:spPr>
        <a:xfrm>
          <a:off x="7861300" y="6037992"/>
          <a:ext cx="889000" cy="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169857</xdr:rowOff>
    </xdr:from>
    <xdr:to>
      <xdr:col>46</xdr:col>
      <xdr:colOff>38100</xdr:colOff>
      <xdr:row>36</xdr:row>
      <xdr:rowOff>100007</xdr:rowOff>
    </xdr:to>
    <xdr:sp macro="" textlink="">
      <xdr:nvSpPr>
        <xdr:cNvPr id="302" name="フローチャート: 判断 301"/>
        <xdr:cNvSpPr/>
      </xdr:nvSpPr>
      <xdr:spPr>
        <a:xfrm>
          <a:off x="8699500" y="617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91134</xdr:rowOff>
    </xdr:from>
    <xdr:ext cx="534377" cy="259045"/>
    <xdr:sp macro="" textlink="">
      <xdr:nvSpPr>
        <xdr:cNvPr id="303" name="テキスト ボックス 302"/>
        <xdr:cNvSpPr txBox="1"/>
      </xdr:nvSpPr>
      <xdr:spPr>
        <a:xfrm>
          <a:off x="8483111" y="626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36111</xdr:rowOff>
    </xdr:from>
    <xdr:to>
      <xdr:col>41</xdr:col>
      <xdr:colOff>50800</xdr:colOff>
      <xdr:row>35</xdr:row>
      <xdr:rowOff>37242</xdr:rowOff>
    </xdr:to>
    <xdr:cxnSp macro="">
      <xdr:nvCxnSpPr>
        <xdr:cNvPr id="304" name="直線コネクタ 303"/>
        <xdr:cNvCxnSpPr/>
      </xdr:nvCxnSpPr>
      <xdr:spPr>
        <a:xfrm>
          <a:off x="6972300" y="5351061"/>
          <a:ext cx="889000" cy="68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34513</xdr:rowOff>
    </xdr:from>
    <xdr:to>
      <xdr:col>41</xdr:col>
      <xdr:colOff>101600</xdr:colOff>
      <xdr:row>36</xdr:row>
      <xdr:rowOff>136113</xdr:rowOff>
    </xdr:to>
    <xdr:sp macro="" textlink="">
      <xdr:nvSpPr>
        <xdr:cNvPr id="305" name="フローチャート: 判断 304"/>
        <xdr:cNvSpPr/>
      </xdr:nvSpPr>
      <xdr:spPr>
        <a:xfrm>
          <a:off x="7810500" y="620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127240</xdr:rowOff>
    </xdr:from>
    <xdr:ext cx="534377" cy="259045"/>
    <xdr:sp macro="" textlink="">
      <xdr:nvSpPr>
        <xdr:cNvPr id="306" name="テキスト ボックス 305"/>
        <xdr:cNvSpPr txBox="1"/>
      </xdr:nvSpPr>
      <xdr:spPr>
        <a:xfrm>
          <a:off x="7594111" y="629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121348</xdr:rowOff>
    </xdr:from>
    <xdr:to>
      <xdr:col>36</xdr:col>
      <xdr:colOff>165100</xdr:colOff>
      <xdr:row>32</xdr:row>
      <xdr:rowOff>51498</xdr:rowOff>
    </xdr:to>
    <xdr:sp macro="" textlink="">
      <xdr:nvSpPr>
        <xdr:cNvPr id="307" name="フローチャート: 判断 306"/>
        <xdr:cNvSpPr/>
      </xdr:nvSpPr>
      <xdr:spPr>
        <a:xfrm>
          <a:off x="6921500" y="543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42625</xdr:rowOff>
    </xdr:from>
    <xdr:ext cx="599010" cy="259045"/>
    <xdr:sp macro="" textlink="">
      <xdr:nvSpPr>
        <xdr:cNvPr id="308" name="テキスト ボックス 307"/>
        <xdr:cNvSpPr txBox="1"/>
      </xdr:nvSpPr>
      <xdr:spPr>
        <a:xfrm>
          <a:off x="6672795" y="552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105849</xdr:rowOff>
    </xdr:from>
    <xdr:to>
      <xdr:col>55</xdr:col>
      <xdr:colOff>50800</xdr:colOff>
      <xdr:row>35</xdr:row>
      <xdr:rowOff>35999</xdr:rowOff>
    </xdr:to>
    <xdr:sp macro="" textlink="">
      <xdr:nvSpPr>
        <xdr:cNvPr id="314" name="楕円 313"/>
        <xdr:cNvSpPr/>
      </xdr:nvSpPr>
      <xdr:spPr>
        <a:xfrm>
          <a:off x="10426700" y="59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128726</xdr:rowOff>
    </xdr:from>
    <xdr:ext cx="599010" cy="259045"/>
    <xdr:sp macro="" textlink="">
      <xdr:nvSpPr>
        <xdr:cNvPr id="315" name="補助費等該当値テキスト"/>
        <xdr:cNvSpPr txBox="1"/>
      </xdr:nvSpPr>
      <xdr:spPr>
        <a:xfrm>
          <a:off x="10528300" y="5786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22658</xdr:rowOff>
    </xdr:from>
    <xdr:to>
      <xdr:col>50</xdr:col>
      <xdr:colOff>165100</xdr:colOff>
      <xdr:row>35</xdr:row>
      <xdr:rowOff>124258</xdr:rowOff>
    </xdr:to>
    <xdr:sp macro="" textlink="">
      <xdr:nvSpPr>
        <xdr:cNvPr id="316" name="楕円 315"/>
        <xdr:cNvSpPr/>
      </xdr:nvSpPr>
      <xdr:spPr>
        <a:xfrm>
          <a:off x="9588500" y="602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140785</xdr:rowOff>
    </xdr:from>
    <xdr:ext cx="599010" cy="259045"/>
    <xdr:sp macro="" textlink="">
      <xdr:nvSpPr>
        <xdr:cNvPr id="317" name="テキスト ボックス 316"/>
        <xdr:cNvSpPr txBox="1"/>
      </xdr:nvSpPr>
      <xdr:spPr>
        <a:xfrm>
          <a:off x="9339795" y="579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165030</xdr:rowOff>
    </xdr:from>
    <xdr:to>
      <xdr:col>46</xdr:col>
      <xdr:colOff>38100</xdr:colOff>
      <xdr:row>35</xdr:row>
      <xdr:rowOff>95180</xdr:rowOff>
    </xdr:to>
    <xdr:sp macro="" textlink="">
      <xdr:nvSpPr>
        <xdr:cNvPr id="318" name="楕円 317"/>
        <xdr:cNvSpPr/>
      </xdr:nvSpPr>
      <xdr:spPr>
        <a:xfrm>
          <a:off x="8699500" y="599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111707</xdr:rowOff>
    </xdr:from>
    <xdr:ext cx="599010" cy="259045"/>
    <xdr:sp macro="" textlink="">
      <xdr:nvSpPr>
        <xdr:cNvPr id="319" name="テキスト ボックス 318"/>
        <xdr:cNvSpPr txBox="1"/>
      </xdr:nvSpPr>
      <xdr:spPr>
        <a:xfrm>
          <a:off x="8450795" y="576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157892</xdr:rowOff>
    </xdr:from>
    <xdr:to>
      <xdr:col>41</xdr:col>
      <xdr:colOff>101600</xdr:colOff>
      <xdr:row>35</xdr:row>
      <xdr:rowOff>88042</xdr:rowOff>
    </xdr:to>
    <xdr:sp macro="" textlink="">
      <xdr:nvSpPr>
        <xdr:cNvPr id="320" name="楕円 319"/>
        <xdr:cNvSpPr/>
      </xdr:nvSpPr>
      <xdr:spPr>
        <a:xfrm>
          <a:off x="7810500" y="598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104569</xdr:rowOff>
    </xdr:from>
    <xdr:ext cx="599010" cy="259045"/>
    <xdr:sp macro="" textlink="">
      <xdr:nvSpPr>
        <xdr:cNvPr id="321" name="テキスト ボックス 320"/>
        <xdr:cNvSpPr txBox="1"/>
      </xdr:nvSpPr>
      <xdr:spPr>
        <a:xfrm>
          <a:off x="7561795" y="576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156761</xdr:rowOff>
    </xdr:from>
    <xdr:to>
      <xdr:col>36</xdr:col>
      <xdr:colOff>165100</xdr:colOff>
      <xdr:row>31</xdr:row>
      <xdr:rowOff>86911</xdr:rowOff>
    </xdr:to>
    <xdr:sp macro="" textlink="">
      <xdr:nvSpPr>
        <xdr:cNvPr id="322" name="楕円 321"/>
        <xdr:cNvSpPr/>
      </xdr:nvSpPr>
      <xdr:spPr>
        <a:xfrm>
          <a:off x="6921500" y="530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103438</xdr:rowOff>
    </xdr:from>
    <xdr:ext cx="599010" cy="259045"/>
    <xdr:sp macro="" textlink="">
      <xdr:nvSpPr>
        <xdr:cNvPr id="323" name="テキスト ボックス 322"/>
        <xdr:cNvSpPr txBox="1"/>
      </xdr:nvSpPr>
      <xdr:spPr>
        <a:xfrm>
          <a:off x="6672795" y="507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7" name="直線コネクタ 346"/>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8" name="普通建設事業費最小値テキスト"/>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9" name="直線コネクタ 348"/>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50" name="普通建設事業費最大値テキスト"/>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51" name="直線コネクタ 350"/>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90422</xdr:rowOff>
    </xdr:from>
    <xdr:to>
      <xdr:col>55</xdr:col>
      <xdr:colOff>0</xdr:colOff>
      <xdr:row>56</xdr:row>
      <xdr:rowOff>168016</xdr:rowOff>
    </xdr:to>
    <xdr:cxnSp macro="">
      <xdr:nvCxnSpPr>
        <xdr:cNvPr id="352" name="直線コネクタ 351"/>
        <xdr:cNvCxnSpPr/>
      </xdr:nvCxnSpPr>
      <xdr:spPr>
        <a:xfrm flipV="1">
          <a:off x="9639300" y="9691622"/>
          <a:ext cx="838200" cy="7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3" name="普通建設事業費平均値テキスト"/>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4" name="フローチャート: 判断 353"/>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47711</xdr:rowOff>
    </xdr:from>
    <xdr:to>
      <xdr:col>50</xdr:col>
      <xdr:colOff>114300</xdr:colOff>
      <xdr:row>56</xdr:row>
      <xdr:rowOff>168016</xdr:rowOff>
    </xdr:to>
    <xdr:cxnSp macro="">
      <xdr:nvCxnSpPr>
        <xdr:cNvPr id="355" name="直線コネクタ 354"/>
        <xdr:cNvCxnSpPr/>
      </xdr:nvCxnSpPr>
      <xdr:spPr>
        <a:xfrm>
          <a:off x="8750300" y="9648911"/>
          <a:ext cx="889000" cy="12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6" name="フローチャート: 判断 355"/>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7" name="テキスト ボックス 356"/>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8019</xdr:rowOff>
    </xdr:from>
    <xdr:to>
      <xdr:col>45</xdr:col>
      <xdr:colOff>177800</xdr:colOff>
      <xdr:row>56</xdr:row>
      <xdr:rowOff>47711</xdr:rowOff>
    </xdr:to>
    <xdr:cxnSp macro="">
      <xdr:nvCxnSpPr>
        <xdr:cNvPr id="358" name="直線コネクタ 357"/>
        <xdr:cNvCxnSpPr/>
      </xdr:nvCxnSpPr>
      <xdr:spPr>
        <a:xfrm>
          <a:off x="7861300" y="9437769"/>
          <a:ext cx="889000" cy="2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9" name="フローチャート: 判断 358"/>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60" name="テキスト ボックス 359"/>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170180</xdr:rowOff>
    </xdr:from>
    <xdr:to>
      <xdr:col>41</xdr:col>
      <xdr:colOff>50800</xdr:colOff>
      <xdr:row>55</xdr:row>
      <xdr:rowOff>8019</xdr:rowOff>
    </xdr:to>
    <xdr:cxnSp macro="">
      <xdr:nvCxnSpPr>
        <xdr:cNvPr id="361" name="直線コネクタ 360"/>
        <xdr:cNvCxnSpPr/>
      </xdr:nvCxnSpPr>
      <xdr:spPr>
        <a:xfrm>
          <a:off x="6972300" y="8914130"/>
          <a:ext cx="889000" cy="52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2" name="フローチャート: 判断 361"/>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70345</xdr:rowOff>
    </xdr:from>
    <xdr:ext cx="534377" cy="259045"/>
    <xdr:sp macro="" textlink="">
      <xdr:nvSpPr>
        <xdr:cNvPr id="363" name="テキスト ボックス 362"/>
        <xdr:cNvSpPr txBox="1"/>
      </xdr:nvSpPr>
      <xdr:spPr>
        <a:xfrm>
          <a:off x="7594111" y="967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43005</xdr:rowOff>
    </xdr:from>
    <xdr:to>
      <xdr:col>36</xdr:col>
      <xdr:colOff>165100</xdr:colOff>
      <xdr:row>53</xdr:row>
      <xdr:rowOff>144605</xdr:rowOff>
    </xdr:to>
    <xdr:sp macro="" textlink="">
      <xdr:nvSpPr>
        <xdr:cNvPr id="364" name="フローチャート: 判断 363"/>
        <xdr:cNvSpPr/>
      </xdr:nvSpPr>
      <xdr:spPr>
        <a:xfrm>
          <a:off x="6921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135732</xdr:rowOff>
    </xdr:from>
    <xdr:ext cx="599010" cy="259045"/>
    <xdr:sp macro="" textlink="">
      <xdr:nvSpPr>
        <xdr:cNvPr id="365" name="テキスト ボックス 364"/>
        <xdr:cNvSpPr txBox="1"/>
      </xdr:nvSpPr>
      <xdr:spPr>
        <a:xfrm>
          <a:off x="6672795" y="92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39622</xdr:rowOff>
    </xdr:from>
    <xdr:to>
      <xdr:col>55</xdr:col>
      <xdr:colOff>50800</xdr:colOff>
      <xdr:row>56</xdr:row>
      <xdr:rowOff>141222</xdr:rowOff>
    </xdr:to>
    <xdr:sp macro="" textlink="">
      <xdr:nvSpPr>
        <xdr:cNvPr id="371" name="楕円 370"/>
        <xdr:cNvSpPr/>
      </xdr:nvSpPr>
      <xdr:spPr>
        <a:xfrm>
          <a:off x="10426700" y="9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18049</xdr:rowOff>
    </xdr:from>
    <xdr:ext cx="534377" cy="259045"/>
    <xdr:sp macro="" textlink="">
      <xdr:nvSpPr>
        <xdr:cNvPr id="372" name="普通建設事業費該当値テキスト"/>
        <xdr:cNvSpPr txBox="1"/>
      </xdr:nvSpPr>
      <xdr:spPr>
        <a:xfrm>
          <a:off x="10528300" y="961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117216</xdr:rowOff>
    </xdr:from>
    <xdr:to>
      <xdr:col>50</xdr:col>
      <xdr:colOff>165100</xdr:colOff>
      <xdr:row>57</xdr:row>
      <xdr:rowOff>47366</xdr:rowOff>
    </xdr:to>
    <xdr:sp macro="" textlink="">
      <xdr:nvSpPr>
        <xdr:cNvPr id="373" name="楕円 372"/>
        <xdr:cNvSpPr/>
      </xdr:nvSpPr>
      <xdr:spPr>
        <a:xfrm>
          <a:off x="9588500" y="97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38493</xdr:rowOff>
    </xdr:from>
    <xdr:ext cx="534377" cy="259045"/>
    <xdr:sp macro="" textlink="">
      <xdr:nvSpPr>
        <xdr:cNvPr id="374" name="テキスト ボックス 373"/>
        <xdr:cNvSpPr txBox="1"/>
      </xdr:nvSpPr>
      <xdr:spPr>
        <a:xfrm>
          <a:off x="9372111" y="981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168361</xdr:rowOff>
    </xdr:from>
    <xdr:to>
      <xdr:col>46</xdr:col>
      <xdr:colOff>38100</xdr:colOff>
      <xdr:row>56</xdr:row>
      <xdr:rowOff>98511</xdr:rowOff>
    </xdr:to>
    <xdr:sp macro="" textlink="">
      <xdr:nvSpPr>
        <xdr:cNvPr id="375" name="楕円 374"/>
        <xdr:cNvSpPr/>
      </xdr:nvSpPr>
      <xdr:spPr>
        <a:xfrm>
          <a:off x="8699500" y="95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89638</xdr:rowOff>
    </xdr:from>
    <xdr:ext cx="534377" cy="259045"/>
    <xdr:sp macro="" textlink="">
      <xdr:nvSpPr>
        <xdr:cNvPr id="376" name="テキスト ボックス 375"/>
        <xdr:cNvSpPr txBox="1"/>
      </xdr:nvSpPr>
      <xdr:spPr>
        <a:xfrm>
          <a:off x="8483111" y="96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128669</xdr:rowOff>
    </xdr:from>
    <xdr:to>
      <xdr:col>41</xdr:col>
      <xdr:colOff>101600</xdr:colOff>
      <xdr:row>55</xdr:row>
      <xdr:rowOff>58819</xdr:rowOff>
    </xdr:to>
    <xdr:sp macro="" textlink="">
      <xdr:nvSpPr>
        <xdr:cNvPr id="377" name="楕円 376"/>
        <xdr:cNvSpPr/>
      </xdr:nvSpPr>
      <xdr:spPr>
        <a:xfrm>
          <a:off x="7810500" y="93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75346</xdr:rowOff>
    </xdr:from>
    <xdr:ext cx="534377" cy="259045"/>
    <xdr:sp macro="" textlink="">
      <xdr:nvSpPr>
        <xdr:cNvPr id="378" name="テキスト ボックス 377"/>
        <xdr:cNvSpPr txBox="1"/>
      </xdr:nvSpPr>
      <xdr:spPr>
        <a:xfrm>
          <a:off x="7594111" y="91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119380</xdr:rowOff>
    </xdr:from>
    <xdr:to>
      <xdr:col>36</xdr:col>
      <xdr:colOff>165100</xdr:colOff>
      <xdr:row>52</xdr:row>
      <xdr:rowOff>49530</xdr:rowOff>
    </xdr:to>
    <xdr:sp macro="" textlink="">
      <xdr:nvSpPr>
        <xdr:cNvPr id="379" name="楕円 378"/>
        <xdr:cNvSpPr/>
      </xdr:nvSpPr>
      <xdr:spPr>
        <a:xfrm>
          <a:off x="6921500" y="8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66057</xdr:rowOff>
    </xdr:from>
    <xdr:ext cx="599010" cy="259045"/>
    <xdr:sp macro="" textlink="">
      <xdr:nvSpPr>
        <xdr:cNvPr id="380" name="テキスト ボックス 379"/>
        <xdr:cNvSpPr txBox="1"/>
      </xdr:nvSpPr>
      <xdr:spPr>
        <a:xfrm>
          <a:off x="6672795" y="863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6" name="直線コネクタ 405"/>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7"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9" name="普通建設事業費 （ うち新規整備　）最大値テキスト"/>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10" name="直線コネクタ 409"/>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98879</xdr:rowOff>
    </xdr:from>
    <xdr:to>
      <xdr:col>55</xdr:col>
      <xdr:colOff>0</xdr:colOff>
      <xdr:row>79</xdr:row>
      <xdr:rowOff>98879</xdr:rowOff>
    </xdr:to>
    <xdr:cxnSp macro="">
      <xdr:nvCxnSpPr>
        <xdr:cNvPr id="411" name="直線コネクタ 410"/>
        <xdr:cNvCxnSpPr/>
      </xdr:nvCxnSpPr>
      <xdr:spPr>
        <a:xfrm>
          <a:off x="9639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2" name="普通建設事業費 （ うち新規整備　）平均値テキスト"/>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3" name="フローチャート: 判断 412"/>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90562</xdr:rowOff>
    </xdr:from>
    <xdr:to>
      <xdr:col>50</xdr:col>
      <xdr:colOff>114300</xdr:colOff>
      <xdr:row>79</xdr:row>
      <xdr:rowOff>98879</xdr:rowOff>
    </xdr:to>
    <xdr:cxnSp macro="">
      <xdr:nvCxnSpPr>
        <xdr:cNvPr id="414" name="直線コネクタ 413"/>
        <xdr:cNvCxnSpPr/>
      </xdr:nvCxnSpPr>
      <xdr:spPr>
        <a:xfrm>
          <a:off x="8750300" y="13635112"/>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5" name="フローチャート: 判断 414"/>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6" name="テキスト ボックス 415"/>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90061</xdr:rowOff>
    </xdr:from>
    <xdr:to>
      <xdr:col>45</xdr:col>
      <xdr:colOff>177800</xdr:colOff>
      <xdr:row>79</xdr:row>
      <xdr:rowOff>90562</xdr:rowOff>
    </xdr:to>
    <xdr:cxnSp macro="">
      <xdr:nvCxnSpPr>
        <xdr:cNvPr id="417" name="直線コネクタ 416"/>
        <xdr:cNvCxnSpPr/>
      </xdr:nvCxnSpPr>
      <xdr:spPr>
        <a:xfrm>
          <a:off x="7861300" y="13634611"/>
          <a:ext cx="889000" cy="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8" name="フローチャート: 判断 417"/>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9" name="テキスト ボックス 418"/>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90061</xdr:rowOff>
    </xdr:from>
    <xdr:to>
      <xdr:col>41</xdr:col>
      <xdr:colOff>50800</xdr:colOff>
      <xdr:row>79</xdr:row>
      <xdr:rowOff>98879</xdr:rowOff>
    </xdr:to>
    <xdr:cxnSp macro="">
      <xdr:nvCxnSpPr>
        <xdr:cNvPr id="420" name="直線コネクタ 419"/>
        <xdr:cNvCxnSpPr/>
      </xdr:nvCxnSpPr>
      <xdr:spPr>
        <a:xfrm flipV="1">
          <a:off x="6972300" y="13634611"/>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21" name="フローチャート: 判断 420"/>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2" name="テキスト ボックス 421"/>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23" name="フローチャート: 判断 422"/>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24" name="テキスト ボックス 423"/>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30" name="楕円 429"/>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31" name="普通建設事業費 （ うち新規整備　）該当値テキスト"/>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48079</xdr:rowOff>
    </xdr:from>
    <xdr:to>
      <xdr:col>50</xdr:col>
      <xdr:colOff>165100</xdr:colOff>
      <xdr:row>79</xdr:row>
      <xdr:rowOff>149679</xdr:rowOff>
    </xdr:to>
    <xdr:sp macro="" textlink="">
      <xdr:nvSpPr>
        <xdr:cNvPr id="432" name="楕円 431"/>
        <xdr:cNvSpPr/>
      </xdr:nvSpPr>
      <xdr:spPr>
        <a:xfrm>
          <a:off x="9588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140806</xdr:rowOff>
    </xdr:from>
    <xdr:ext cx="249299" cy="259045"/>
    <xdr:sp macro="" textlink="">
      <xdr:nvSpPr>
        <xdr:cNvPr id="433" name="テキスト ボックス 432"/>
        <xdr:cNvSpPr txBox="1"/>
      </xdr:nvSpPr>
      <xdr:spPr>
        <a:xfrm>
          <a:off x="9514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39762</xdr:rowOff>
    </xdr:from>
    <xdr:to>
      <xdr:col>46</xdr:col>
      <xdr:colOff>38100</xdr:colOff>
      <xdr:row>79</xdr:row>
      <xdr:rowOff>141362</xdr:rowOff>
    </xdr:to>
    <xdr:sp macro="" textlink="">
      <xdr:nvSpPr>
        <xdr:cNvPr id="434" name="楕円 433"/>
        <xdr:cNvSpPr/>
      </xdr:nvSpPr>
      <xdr:spPr>
        <a:xfrm>
          <a:off x="8699500" y="1358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132489</xdr:rowOff>
    </xdr:from>
    <xdr:ext cx="378565" cy="259045"/>
    <xdr:sp macro="" textlink="">
      <xdr:nvSpPr>
        <xdr:cNvPr id="435" name="テキスト ボックス 434"/>
        <xdr:cNvSpPr txBox="1"/>
      </xdr:nvSpPr>
      <xdr:spPr>
        <a:xfrm>
          <a:off x="8561017" y="13677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39261</xdr:rowOff>
    </xdr:from>
    <xdr:to>
      <xdr:col>41</xdr:col>
      <xdr:colOff>101600</xdr:colOff>
      <xdr:row>79</xdr:row>
      <xdr:rowOff>140861</xdr:rowOff>
    </xdr:to>
    <xdr:sp macro="" textlink="">
      <xdr:nvSpPr>
        <xdr:cNvPr id="436" name="楕円 435"/>
        <xdr:cNvSpPr/>
      </xdr:nvSpPr>
      <xdr:spPr>
        <a:xfrm>
          <a:off x="7810500" y="135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131988</xdr:rowOff>
    </xdr:from>
    <xdr:ext cx="378565" cy="259045"/>
    <xdr:sp macro="" textlink="">
      <xdr:nvSpPr>
        <xdr:cNvPr id="437" name="テキスト ボックス 436"/>
        <xdr:cNvSpPr txBox="1"/>
      </xdr:nvSpPr>
      <xdr:spPr>
        <a:xfrm>
          <a:off x="7672017" y="1367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8" name="楕円 437"/>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39" name="テキスト ボックス 438"/>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74822</xdr:rowOff>
    </xdr:from>
    <xdr:to>
      <xdr:col>54</xdr:col>
      <xdr:colOff>189865</xdr:colOff>
      <xdr:row>99</xdr:row>
      <xdr:rowOff>29003</xdr:rowOff>
    </xdr:to>
    <xdr:cxnSp macro="">
      <xdr:nvCxnSpPr>
        <xdr:cNvPr id="465" name="直線コネクタ 464"/>
        <xdr:cNvCxnSpPr/>
      </xdr:nvCxnSpPr>
      <xdr:spPr>
        <a:xfrm flipV="1">
          <a:off x="10475595" y="15676772"/>
          <a:ext cx="1270" cy="132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32830</xdr:rowOff>
    </xdr:from>
    <xdr:ext cx="469744" cy="259045"/>
    <xdr:sp macro="" textlink="">
      <xdr:nvSpPr>
        <xdr:cNvPr id="466" name="普通建設事業費 （ うち更新整備　）最小値テキスト"/>
        <xdr:cNvSpPr txBox="1"/>
      </xdr:nvSpPr>
      <xdr:spPr>
        <a:xfrm>
          <a:off x="10528300" y="1700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29003</xdr:rowOff>
    </xdr:from>
    <xdr:to>
      <xdr:col>55</xdr:col>
      <xdr:colOff>88900</xdr:colOff>
      <xdr:row>99</xdr:row>
      <xdr:rowOff>29003</xdr:rowOff>
    </xdr:to>
    <xdr:cxnSp macro="">
      <xdr:nvCxnSpPr>
        <xdr:cNvPr id="467" name="直線コネクタ 466"/>
        <xdr:cNvCxnSpPr/>
      </xdr:nvCxnSpPr>
      <xdr:spPr>
        <a:xfrm>
          <a:off x="10388600" y="1700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21499</xdr:rowOff>
    </xdr:from>
    <xdr:ext cx="599010" cy="259045"/>
    <xdr:sp macro="" textlink="">
      <xdr:nvSpPr>
        <xdr:cNvPr id="468" name="普通建設事業費 （ うち更新整備　）最大値テキスト"/>
        <xdr:cNvSpPr txBox="1"/>
      </xdr:nvSpPr>
      <xdr:spPr>
        <a:xfrm>
          <a:off x="10528300" y="15451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74822</xdr:rowOff>
    </xdr:from>
    <xdr:to>
      <xdr:col>55</xdr:col>
      <xdr:colOff>88900</xdr:colOff>
      <xdr:row>91</xdr:row>
      <xdr:rowOff>74822</xdr:rowOff>
    </xdr:to>
    <xdr:cxnSp macro="">
      <xdr:nvCxnSpPr>
        <xdr:cNvPr id="469" name="直線コネクタ 468"/>
        <xdr:cNvCxnSpPr/>
      </xdr:nvCxnSpPr>
      <xdr:spPr>
        <a:xfrm>
          <a:off x="10388600" y="1567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62782</xdr:rowOff>
    </xdr:from>
    <xdr:to>
      <xdr:col>55</xdr:col>
      <xdr:colOff>0</xdr:colOff>
      <xdr:row>97</xdr:row>
      <xdr:rowOff>77781</xdr:rowOff>
    </xdr:to>
    <xdr:cxnSp macro="">
      <xdr:nvCxnSpPr>
        <xdr:cNvPr id="470" name="直線コネクタ 469"/>
        <xdr:cNvCxnSpPr/>
      </xdr:nvCxnSpPr>
      <xdr:spPr>
        <a:xfrm flipV="1">
          <a:off x="9639300" y="16693432"/>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97517</xdr:rowOff>
    </xdr:from>
    <xdr:ext cx="534377" cy="259045"/>
    <xdr:sp macro="" textlink="">
      <xdr:nvSpPr>
        <xdr:cNvPr id="471" name="普通建設事業費 （ うち更新整備　）平均値テキスト"/>
        <xdr:cNvSpPr txBox="1"/>
      </xdr:nvSpPr>
      <xdr:spPr>
        <a:xfrm>
          <a:off x="10528300" y="16385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74640</xdr:rowOff>
    </xdr:from>
    <xdr:to>
      <xdr:col>55</xdr:col>
      <xdr:colOff>50800</xdr:colOff>
      <xdr:row>97</xdr:row>
      <xdr:rowOff>4790</xdr:rowOff>
    </xdr:to>
    <xdr:sp macro="" textlink="">
      <xdr:nvSpPr>
        <xdr:cNvPr id="472" name="フローチャート: 判断 471"/>
        <xdr:cNvSpPr/>
      </xdr:nvSpPr>
      <xdr:spPr>
        <a:xfrm>
          <a:off x="10426700" y="1653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167404</xdr:rowOff>
    </xdr:from>
    <xdr:to>
      <xdr:col>50</xdr:col>
      <xdr:colOff>114300</xdr:colOff>
      <xdr:row>97</xdr:row>
      <xdr:rowOff>77781</xdr:rowOff>
    </xdr:to>
    <xdr:cxnSp macro="">
      <xdr:nvCxnSpPr>
        <xdr:cNvPr id="473" name="直線コネクタ 472"/>
        <xdr:cNvCxnSpPr/>
      </xdr:nvCxnSpPr>
      <xdr:spPr>
        <a:xfrm>
          <a:off x="8750300" y="16626604"/>
          <a:ext cx="889000" cy="8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90718</xdr:rowOff>
    </xdr:from>
    <xdr:to>
      <xdr:col>50</xdr:col>
      <xdr:colOff>165100</xdr:colOff>
      <xdr:row>97</xdr:row>
      <xdr:rowOff>20868</xdr:rowOff>
    </xdr:to>
    <xdr:sp macro="" textlink="">
      <xdr:nvSpPr>
        <xdr:cNvPr id="474" name="フローチャート: 判断 473"/>
        <xdr:cNvSpPr/>
      </xdr:nvSpPr>
      <xdr:spPr>
        <a:xfrm>
          <a:off x="9588500" y="1654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37395</xdr:rowOff>
    </xdr:from>
    <xdr:ext cx="534377" cy="259045"/>
    <xdr:sp macro="" textlink="">
      <xdr:nvSpPr>
        <xdr:cNvPr id="475" name="テキスト ボックス 474"/>
        <xdr:cNvSpPr txBox="1"/>
      </xdr:nvSpPr>
      <xdr:spPr>
        <a:xfrm>
          <a:off x="9372111" y="163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112616</xdr:rowOff>
    </xdr:from>
    <xdr:to>
      <xdr:col>45</xdr:col>
      <xdr:colOff>177800</xdr:colOff>
      <xdr:row>96</xdr:row>
      <xdr:rowOff>167404</xdr:rowOff>
    </xdr:to>
    <xdr:cxnSp macro="">
      <xdr:nvCxnSpPr>
        <xdr:cNvPr id="476" name="直線コネクタ 475"/>
        <xdr:cNvCxnSpPr/>
      </xdr:nvCxnSpPr>
      <xdr:spPr>
        <a:xfrm>
          <a:off x="7861300" y="16228916"/>
          <a:ext cx="889000" cy="39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120599</xdr:rowOff>
    </xdr:from>
    <xdr:to>
      <xdr:col>46</xdr:col>
      <xdr:colOff>38100</xdr:colOff>
      <xdr:row>97</xdr:row>
      <xdr:rowOff>50749</xdr:rowOff>
    </xdr:to>
    <xdr:sp macro="" textlink="">
      <xdr:nvSpPr>
        <xdr:cNvPr id="477" name="フローチャート: 判断 476"/>
        <xdr:cNvSpPr/>
      </xdr:nvSpPr>
      <xdr:spPr>
        <a:xfrm>
          <a:off x="8699500" y="1657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41876</xdr:rowOff>
    </xdr:from>
    <xdr:ext cx="534377" cy="259045"/>
    <xdr:sp macro="" textlink="">
      <xdr:nvSpPr>
        <xdr:cNvPr id="478" name="テキスト ボックス 477"/>
        <xdr:cNvSpPr txBox="1"/>
      </xdr:nvSpPr>
      <xdr:spPr>
        <a:xfrm>
          <a:off x="8483111" y="16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8908</xdr:rowOff>
    </xdr:from>
    <xdr:to>
      <xdr:col>41</xdr:col>
      <xdr:colOff>50800</xdr:colOff>
      <xdr:row>94</xdr:row>
      <xdr:rowOff>112616</xdr:rowOff>
    </xdr:to>
    <xdr:cxnSp macro="">
      <xdr:nvCxnSpPr>
        <xdr:cNvPr id="479" name="直線コネクタ 478"/>
        <xdr:cNvCxnSpPr/>
      </xdr:nvCxnSpPr>
      <xdr:spPr>
        <a:xfrm>
          <a:off x="6972300" y="15610858"/>
          <a:ext cx="889000" cy="61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141816</xdr:rowOff>
    </xdr:from>
    <xdr:to>
      <xdr:col>41</xdr:col>
      <xdr:colOff>101600</xdr:colOff>
      <xdr:row>97</xdr:row>
      <xdr:rowOff>71966</xdr:rowOff>
    </xdr:to>
    <xdr:sp macro="" textlink="">
      <xdr:nvSpPr>
        <xdr:cNvPr id="480" name="フローチャート: 判断 479"/>
        <xdr:cNvSpPr/>
      </xdr:nvSpPr>
      <xdr:spPr>
        <a:xfrm>
          <a:off x="7810500" y="1660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63093</xdr:rowOff>
    </xdr:from>
    <xdr:ext cx="534377" cy="259045"/>
    <xdr:sp macro="" textlink="">
      <xdr:nvSpPr>
        <xdr:cNvPr id="481" name="テキスト ボックス 480"/>
        <xdr:cNvSpPr txBox="1"/>
      </xdr:nvSpPr>
      <xdr:spPr>
        <a:xfrm>
          <a:off x="7594111" y="166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57973</xdr:rowOff>
    </xdr:from>
    <xdr:to>
      <xdr:col>36</xdr:col>
      <xdr:colOff>165100</xdr:colOff>
      <xdr:row>96</xdr:row>
      <xdr:rowOff>159573</xdr:rowOff>
    </xdr:to>
    <xdr:sp macro="" textlink="">
      <xdr:nvSpPr>
        <xdr:cNvPr id="482" name="フローチャート: 判断 481"/>
        <xdr:cNvSpPr/>
      </xdr:nvSpPr>
      <xdr:spPr>
        <a:xfrm>
          <a:off x="6921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150700</xdr:rowOff>
    </xdr:from>
    <xdr:ext cx="534377" cy="259045"/>
    <xdr:sp macro="" textlink="">
      <xdr:nvSpPr>
        <xdr:cNvPr id="483" name="テキスト ボックス 482"/>
        <xdr:cNvSpPr txBox="1"/>
      </xdr:nvSpPr>
      <xdr:spPr>
        <a:xfrm>
          <a:off x="6705111" y="1660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11982</xdr:rowOff>
    </xdr:from>
    <xdr:to>
      <xdr:col>55</xdr:col>
      <xdr:colOff>50800</xdr:colOff>
      <xdr:row>97</xdr:row>
      <xdr:rowOff>113582</xdr:rowOff>
    </xdr:to>
    <xdr:sp macro="" textlink="">
      <xdr:nvSpPr>
        <xdr:cNvPr id="489" name="楕円 488"/>
        <xdr:cNvSpPr/>
      </xdr:nvSpPr>
      <xdr:spPr>
        <a:xfrm>
          <a:off x="10426700" y="1664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161859</xdr:rowOff>
    </xdr:from>
    <xdr:ext cx="534377" cy="259045"/>
    <xdr:sp macro="" textlink="">
      <xdr:nvSpPr>
        <xdr:cNvPr id="490" name="普通建設事業費 （ うち更新整備　）該当値テキスト"/>
        <xdr:cNvSpPr txBox="1"/>
      </xdr:nvSpPr>
      <xdr:spPr>
        <a:xfrm>
          <a:off x="10528300" y="1662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26981</xdr:rowOff>
    </xdr:from>
    <xdr:to>
      <xdr:col>50</xdr:col>
      <xdr:colOff>165100</xdr:colOff>
      <xdr:row>97</xdr:row>
      <xdr:rowOff>128581</xdr:rowOff>
    </xdr:to>
    <xdr:sp macro="" textlink="">
      <xdr:nvSpPr>
        <xdr:cNvPr id="491" name="楕円 490"/>
        <xdr:cNvSpPr/>
      </xdr:nvSpPr>
      <xdr:spPr>
        <a:xfrm>
          <a:off x="9588500" y="166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119708</xdr:rowOff>
    </xdr:from>
    <xdr:ext cx="534377" cy="259045"/>
    <xdr:sp macro="" textlink="">
      <xdr:nvSpPr>
        <xdr:cNvPr id="492" name="テキスト ボックス 491"/>
        <xdr:cNvSpPr txBox="1"/>
      </xdr:nvSpPr>
      <xdr:spPr>
        <a:xfrm>
          <a:off x="9372111" y="167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116604</xdr:rowOff>
    </xdr:from>
    <xdr:to>
      <xdr:col>46</xdr:col>
      <xdr:colOff>38100</xdr:colOff>
      <xdr:row>97</xdr:row>
      <xdr:rowOff>46754</xdr:rowOff>
    </xdr:to>
    <xdr:sp macro="" textlink="">
      <xdr:nvSpPr>
        <xdr:cNvPr id="493" name="楕円 492"/>
        <xdr:cNvSpPr/>
      </xdr:nvSpPr>
      <xdr:spPr>
        <a:xfrm>
          <a:off x="8699500" y="1657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63281</xdr:rowOff>
    </xdr:from>
    <xdr:ext cx="534377" cy="259045"/>
    <xdr:sp macro="" textlink="">
      <xdr:nvSpPr>
        <xdr:cNvPr id="494" name="テキスト ボックス 493"/>
        <xdr:cNvSpPr txBox="1"/>
      </xdr:nvSpPr>
      <xdr:spPr>
        <a:xfrm>
          <a:off x="8483111" y="163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61816</xdr:rowOff>
    </xdr:from>
    <xdr:to>
      <xdr:col>41</xdr:col>
      <xdr:colOff>101600</xdr:colOff>
      <xdr:row>94</xdr:row>
      <xdr:rowOff>163416</xdr:rowOff>
    </xdr:to>
    <xdr:sp macro="" textlink="">
      <xdr:nvSpPr>
        <xdr:cNvPr id="495" name="楕円 494"/>
        <xdr:cNvSpPr/>
      </xdr:nvSpPr>
      <xdr:spPr>
        <a:xfrm>
          <a:off x="7810500" y="161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8493</xdr:rowOff>
    </xdr:from>
    <xdr:ext cx="534377" cy="259045"/>
    <xdr:sp macro="" textlink="">
      <xdr:nvSpPr>
        <xdr:cNvPr id="496" name="テキスト ボックス 495"/>
        <xdr:cNvSpPr txBox="1"/>
      </xdr:nvSpPr>
      <xdr:spPr>
        <a:xfrm>
          <a:off x="7594111" y="1595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129558</xdr:rowOff>
    </xdr:from>
    <xdr:to>
      <xdr:col>36</xdr:col>
      <xdr:colOff>165100</xdr:colOff>
      <xdr:row>91</xdr:row>
      <xdr:rowOff>59708</xdr:rowOff>
    </xdr:to>
    <xdr:sp macro="" textlink="">
      <xdr:nvSpPr>
        <xdr:cNvPr id="497" name="楕円 496"/>
        <xdr:cNvSpPr/>
      </xdr:nvSpPr>
      <xdr:spPr>
        <a:xfrm>
          <a:off x="6921500" y="1556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76235</xdr:rowOff>
    </xdr:from>
    <xdr:ext cx="599010" cy="259045"/>
    <xdr:sp macro="" textlink="">
      <xdr:nvSpPr>
        <xdr:cNvPr id="498" name="テキスト ボックス 497"/>
        <xdr:cNvSpPr txBox="1"/>
      </xdr:nvSpPr>
      <xdr:spPr>
        <a:xfrm>
          <a:off x="6672795" y="1533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22" name="直線コネクタ 521"/>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5" name="災害復旧事業費最大値テキスト"/>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6" name="直線コネクタ 525"/>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112268</xdr:rowOff>
    </xdr:from>
    <xdr:to>
      <xdr:col>85</xdr:col>
      <xdr:colOff>127000</xdr:colOff>
      <xdr:row>39</xdr:row>
      <xdr:rowOff>14046</xdr:rowOff>
    </xdr:to>
    <xdr:cxnSp macro="">
      <xdr:nvCxnSpPr>
        <xdr:cNvPr id="527" name="直線コネクタ 526"/>
        <xdr:cNvCxnSpPr/>
      </xdr:nvCxnSpPr>
      <xdr:spPr>
        <a:xfrm flipV="1">
          <a:off x="15481300" y="6627368"/>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8" name="災害復旧事業費平均値テキスト"/>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9" name="フローチャート: 判断 528"/>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141910</xdr:rowOff>
    </xdr:from>
    <xdr:to>
      <xdr:col>81</xdr:col>
      <xdr:colOff>50800</xdr:colOff>
      <xdr:row>39</xdr:row>
      <xdr:rowOff>14046</xdr:rowOff>
    </xdr:to>
    <xdr:cxnSp macro="">
      <xdr:nvCxnSpPr>
        <xdr:cNvPr id="530" name="直線コネクタ 529"/>
        <xdr:cNvCxnSpPr/>
      </xdr:nvCxnSpPr>
      <xdr:spPr>
        <a:xfrm>
          <a:off x="14592300" y="6657010"/>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31" name="フローチャート: 判断 530"/>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32" name="テキスト ボックス 531"/>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141910</xdr:rowOff>
    </xdr:from>
    <xdr:to>
      <xdr:col>76</xdr:col>
      <xdr:colOff>114300</xdr:colOff>
      <xdr:row>39</xdr:row>
      <xdr:rowOff>44450</xdr:rowOff>
    </xdr:to>
    <xdr:cxnSp macro="">
      <xdr:nvCxnSpPr>
        <xdr:cNvPr id="533" name="直線コネクタ 532"/>
        <xdr:cNvCxnSpPr/>
      </xdr:nvCxnSpPr>
      <xdr:spPr>
        <a:xfrm flipV="1">
          <a:off x="13703300" y="6657010"/>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4" name="フローチャート: 判断 533"/>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5" name="テキスト ボックス 534"/>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36678</xdr:rowOff>
    </xdr:from>
    <xdr:to>
      <xdr:col>71</xdr:col>
      <xdr:colOff>177800</xdr:colOff>
      <xdr:row>39</xdr:row>
      <xdr:rowOff>44450</xdr:rowOff>
    </xdr:to>
    <xdr:cxnSp macro="">
      <xdr:nvCxnSpPr>
        <xdr:cNvPr id="536" name="直線コネクタ 535"/>
        <xdr:cNvCxnSpPr/>
      </xdr:nvCxnSpPr>
      <xdr:spPr>
        <a:xfrm>
          <a:off x="12814300" y="6723228"/>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7" name="フローチャート: 判断 536"/>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8" name="テキスト ボックス 537"/>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105893</xdr:rowOff>
    </xdr:from>
    <xdr:to>
      <xdr:col>67</xdr:col>
      <xdr:colOff>101600</xdr:colOff>
      <xdr:row>35</xdr:row>
      <xdr:rowOff>36043</xdr:rowOff>
    </xdr:to>
    <xdr:sp macro="" textlink="">
      <xdr:nvSpPr>
        <xdr:cNvPr id="539" name="フローチャート: 判断 538"/>
        <xdr:cNvSpPr/>
      </xdr:nvSpPr>
      <xdr:spPr>
        <a:xfrm>
          <a:off x="12763500" y="593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52570</xdr:rowOff>
    </xdr:from>
    <xdr:ext cx="534377" cy="259045"/>
    <xdr:sp macro="" textlink="">
      <xdr:nvSpPr>
        <xdr:cNvPr id="540" name="テキスト ボックス 539"/>
        <xdr:cNvSpPr txBox="1"/>
      </xdr:nvSpPr>
      <xdr:spPr>
        <a:xfrm>
          <a:off x="12547111" y="571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61468</xdr:rowOff>
    </xdr:from>
    <xdr:to>
      <xdr:col>85</xdr:col>
      <xdr:colOff>177800</xdr:colOff>
      <xdr:row>38</xdr:row>
      <xdr:rowOff>163068</xdr:rowOff>
    </xdr:to>
    <xdr:sp macro="" textlink="">
      <xdr:nvSpPr>
        <xdr:cNvPr id="546" name="楕円 545"/>
        <xdr:cNvSpPr/>
      </xdr:nvSpPr>
      <xdr:spPr>
        <a:xfrm>
          <a:off x="16268700" y="65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150004</xdr:rowOff>
    </xdr:from>
    <xdr:ext cx="469744" cy="259045"/>
    <xdr:sp macro="" textlink="">
      <xdr:nvSpPr>
        <xdr:cNvPr id="547" name="災害復旧事業費該当値テキスト"/>
        <xdr:cNvSpPr txBox="1"/>
      </xdr:nvSpPr>
      <xdr:spPr>
        <a:xfrm>
          <a:off x="16370300"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134696</xdr:rowOff>
    </xdr:from>
    <xdr:to>
      <xdr:col>81</xdr:col>
      <xdr:colOff>101600</xdr:colOff>
      <xdr:row>39</xdr:row>
      <xdr:rowOff>64846</xdr:rowOff>
    </xdr:to>
    <xdr:sp macro="" textlink="">
      <xdr:nvSpPr>
        <xdr:cNvPr id="548" name="楕円 547"/>
        <xdr:cNvSpPr/>
      </xdr:nvSpPr>
      <xdr:spPr>
        <a:xfrm>
          <a:off x="15430500" y="66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55973</xdr:rowOff>
    </xdr:from>
    <xdr:ext cx="378565" cy="259045"/>
    <xdr:sp macro="" textlink="">
      <xdr:nvSpPr>
        <xdr:cNvPr id="549" name="テキスト ボックス 548"/>
        <xdr:cNvSpPr txBox="1"/>
      </xdr:nvSpPr>
      <xdr:spPr>
        <a:xfrm>
          <a:off x="15292017" y="6742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91110</xdr:rowOff>
    </xdr:from>
    <xdr:to>
      <xdr:col>76</xdr:col>
      <xdr:colOff>165100</xdr:colOff>
      <xdr:row>39</xdr:row>
      <xdr:rowOff>21260</xdr:rowOff>
    </xdr:to>
    <xdr:sp macro="" textlink="">
      <xdr:nvSpPr>
        <xdr:cNvPr id="550" name="楕円 549"/>
        <xdr:cNvSpPr/>
      </xdr:nvSpPr>
      <xdr:spPr>
        <a:xfrm>
          <a:off x="14541500" y="66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12387</xdr:rowOff>
    </xdr:from>
    <xdr:ext cx="469744" cy="259045"/>
    <xdr:sp macro="" textlink="">
      <xdr:nvSpPr>
        <xdr:cNvPr id="551" name="テキスト ボックス 550"/>
        <xdr:cNvSpPr txBox="1"/>
      </xdr:nvSpPr>
      <xdr:spPr>
        <a:xfrm>
          <a:off x="14357428" y="66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2" name="楕円 551"/>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3" name="テキスト ボックス 552"/>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157328</xdr:rowOff>
    </xdr:from>
    <xdr:to>
      <xdr:col>67</xdr:col>
      <xdr:colOff>101600</xdr:colOff>
      <xdr:row>39</xdr:row>
      <xdr:rowOff>87478</xdr:rowOff>
    </xdr:to>
    <xdr:sp macro="" textlink="">
      <xdr:nvSpPr>
        <xdr:cNvPr id="554" name="楕円 553"/>
        <xdr:cNvSpPr/>
      </xdr:nvSpPr>
      <xdr:spPr>
        <a:xfrm>
          <a:off x="12763500" y="66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78605</xdr:rowOff>
    </xdr:from>
    <xdr:ext cx="378565" cy="259045"/>
    <xdr:sp macro="" textlink="">
      <xdr:nvSpPr>
        <xdr:cNvPr id="555" name="テキスト ボックス 554"/>
        <xdr:cNvSpPr txBox="1"/>
      </xdr:nvSpPr>
      <xdr:spPr>
        <a:xfrm>
          <a:off x="12625017" y="6765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129260</xdr:rowOff>
    </xdr:from>
    <xdr:to>
      <xdr:col>85</xdr:col>
      <xdr:colOff>126364</xdr:colOff>
      <xdr:row>77</xdr:row>
      <xdr:rowOff>136437</xdr:rowOff>
    </xdr:to>
    <xdr:cxnSp macro="">
      <xdr:nvCxnSpPr>
        <xdr:cNvPr id="628" name="直線コネクタ 627"/>
        <xdr:cNvCxnSpPr/>
      </xdr:nvCxnSpPr>
      <xdr:spPr>
        <a:xfrm flipV="1">
          <a:off x="16317595" y="12130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140264</xdr:rowOff>
    </xdr:from>
    <xdr:ext cx="534377" cy="259045"/>
    <xdr:sp macro="" textlink="">
      <xdr:nvSpPr>
        <xdr:cNvPr id="629" name="公債費最小値テキスト"/>
        <xdr:cNvSpPr txBox="1"/>
      </xdr:nvSpPr>
      <xdr:spPr>
        <a:xfrm>
          <a:off x="16370300" y="13341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136437</xdr:rowOff>
    </xdr:from>
    <xdr:to>
      <xdr:col>86</xdr:col>
      <xdr:colOff>25400</xdr:colOff>
      <xdr:row>77</xdr:row>
      <xdr:rowOff>136437</xdr:rowOff>
    </xdr:to>
    <xdr:cxnSp macro="">
      <xdr:nvCxnSpPr>
        <xdr:cNvPr id="630" name="直線コネクタ 629"/>
        <xdr:cNvCxnSpPr/>
      </xdr:nvCxnSpPr>
      <xdr:spPr>
        <a:xfrm>
          <a:off x="16230600" y="1333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75937</xdr:rowOff>
    </xdr:from>
    <xdr:ext cx="599010" cy="259045"/>
    <xdr:sp macro="" textlink="">
      <xdr:nvSpPr>
        <xdr:cNvPr id="631" name="公債費最大値テキスト"/>
        <xdr:cNvSpPr txBox="1"/>
      </xdr:nvSpPr>
      <xdr:spPr>
        <a:xfrm>
          <a:off x="16370300" y="11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129260</xdr:rowOff>
    </xdr:from>
    <xdr:to>
      <xdr:col>86</xdr:col>
      <xdr:colOff>25400</xdr:colOff>
      <xdr:row>70</xdr:row>
      <xdr:rowOff>129260</xdr:rowOff>
    </xdr:to>
    <xdr:cxnSp macro="">
      <xdr:nvCxnSpPr>
        <xdr:cNvPr id="632" name="直線コネクタ 631"/>
        <xdr:cNvCxnSpPr/>
      </xdr:nvCxnSpPr>
      <xdr:spPr>
        <a:xfrm>
          <a:off x="16230600" y="1213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110617</xdr:rowOff>
    </xdr:from>
    <xdr:to>
      <xdr:col>85</xdr:col>
      <xdr:colOff>127000</xdr:colOff>
      <xdr:row>78</xdr:row>
      <xdr:rowOff>5245</xdr:rowOff>
    </xdr:to>
    <xdr:cxnSp macro="">
      <xdr:nvCxnSpPr>
        <xdr:cNvPr id="633" name="直線コネクタ 632"/>
        <xdr:cNvCxnSpPr/>
      </xdr:nvCxnSpPr>
      <xdr:spPr>
        <a:xfrm flipV="1">
          <a:off x="15481300" y="13312267"/>
          <a:ext cx="8382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147146</xdr:rowOff>
    </xdr:from>
    <xdr:ext cx="534377" cy="259045"/>
    <xdr:sp macro="" textlink="">
      <xdr:nvSpPr>
        <xdr:cNvPr id="634" name="公債費平均値テキスト"/>
        <xdr:cNvSpPr txBox="1"/>
      </xdr:nvSpPr>
      <xdr:spPr>
        <a:xfrm>
          <a:off x="16370300" y="1266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124269</xdr:rowOff>
    </xdr:from>
    <xdr:to>
      <xdr:col>85</xdr:col>
      <xdr:colOff>177800</xdr:colOff>
      <xdr:row>75</xdr:row>
      <xdr:rowOff>54419</xdr:rowOff>
    </xdr:to>
    <xdr:sp macro="" textlink="">
      <xdr:nvSpPr>
        <xdr:cNvPr id="635" name="フローチャート: 判断 634"/>
        <xdr:cNvSpPr/>
      </xdr:nvSpPr>
      <xdr:spPr>
        <a:xfrm>
          <a:off x="16268700" y="12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5245</xdr:rowOff>
    </xdr:from>
    <xdr:to>
      <xdr:col>81</xdr:col>
      <xdr:colOff>50800</xdr:colOff>
      <xdr:row>78</xdr:row>
      <xdr:rowOff>61340</xdr:rowOff>
    </xdr:to>
    <xdr:cxnSp macro="">
      <xdr:nvCxnSpPr>
        <xdr:cNvPr id="636" name="直線コネクタ 635"/>
        <xdr:cNvCxnSpPr/>
      </xdr:nvCxnSpPr>
      <xdr:spPr>
        <a:xfrm flipV="1">
          <a:off x="14592300" y="13378345"/>
          <a:ext cx="889000" cy="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123025</xdr:rowOff>
    </xdr:from>
    <xdr:to>
      <xdr:col>81</xdr:col>
      <xdr:colOff>101600</xdr:colOff>
      <xdr:row>75</xdr:row>
      <xdr:rowOff>53175</xdr:rowOff>
    </xdr:to>
    <xdr:sp macro="" textlink="">
      <xdr:nvSpPr>
        <xdr:cNvPr id="637" name="フローチャート: 判断 636"/>
        <xdr:cNvSpPr/>
      </xdr:nvSpPr>
      <xdr:spPr>
        <a:xfrm>
          <a:off x="154305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69702</xdr:rowOff>
    </xdr:from>
    <xdr:ext cx="534377" cy="259045"/>
    <xdr:sp macro="" textlink="">
      <xdr:nvSpPr>
        <xdr:cNvPr id="638" name="テキスト ボックス 637"/>
        <xdr:cNvSpPr txBox="1"/>
      </xdr:nvSpPr>
      <xdr:spPr>
        <a:xfrm>
          <a:off x="15214111" y="1258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61340</xdr:rowOff>
    </xdr:from>
    <xdr:to>
      <xdr:col>76</xdr:col>
      <xdr:colOff>114300</xdr:colOff>
      <xdr:row>78</xdr:row>
      <xdr:rowOff>80747</xdr:rowOff>
    </xdr:to>
    <xdr:cxnSp macro="">
      <xdr:nvCxnSpPr>
        <xdr:cNvPr id="639" name="直線コネクタ 638"/>
        <xdr:cNvCxnSpPr/>
      </xdr:nvCxnSpPr>
      <xdr:spPr>
        <a:xfrm flipV="1">
          <a:off x="13703300" y="13434440"/>
          <a:ext cx="8890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137299</xdr:rowOff>
    </xdr:from>
    <xdr:to>
      <xdr:col>76</xdr:col>
      <xdr:colOff>165100</xdr:colOff>
      <xdr:row>75</xdr:row>
      <xdr:rowOff>67449</xdr:rowOff>
    </xdr:to>
    <xdr:sp macro="" textlink="">
      <xdr:nvSpPr>
        <xdr:cNvPr id="640" name="フローチャート: 判断 639"/>
        <xdr:cNvSpPr/>
      </xdr:nvSpPr>
      <xdr:spPr>
        <a:xfrm>
          <a:off x="14541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83976</xdr:rowOff>
    </xdr:from>
    <xdr:ext cx="534377" cy="259045"/>
    <xdr:sp macro="" textlink="">
      <xdr:nvSpPr>
        <xdr:cNvPr id="641" name="テキスト ボックス 640"/>
        <xdr:cNvSpPr txBox="1"/>
      </xdr:nvSpPr>
      <xdr:spPr>
        <a:xfrm>
          <a:off x="14325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80747</xdr:rowOff>
    </xdr:from>
    <xdr:to>
      <xdr:col>71</xdr:col>
      <xdr:colOff>177800</xdr:colOff>
      <xdr:row>78</xdr:row>
      <xdr:rowOff>113652</xdr:rowOff>
    </xdr:to>
    <xdr:cxnSp macro="">
      <xdr:nvCxnSpPr>
        <xdr:cNvPr id="642" name="直線コネクタ 641"/>
        <xdr:cNvCxnSpPr/>
      </xdr:nvCxnSpPr>
      <xdr:spPr>
        <a:xfrm flipV="1">
          <a:off x="12814300" y="13453847"/>
          <a:ext cx="889000" cy="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143142</xdr:rowOff>
    </xdr:from>
    <xdr:to>
      <xdr:col>72</xdr:col>
      <xdr:colOff>38100</xdr:colOff>
      <xdr:row>75</xdr:row>
      <xdr:rowOff>73292</xdr:rowOff>
    </xdr:to>
    <xdr:sp macro="" textlink="">
      <xdr:nvSpPr>
        <xdr:cNvPr id="643" name="フローチャート: 判断 642"/>
        <xdr:cNvSpPr/>
      </xdr:nvSpPr>
      <xdr:spPr>
        <a:xfrm>
          <a:off x="13652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89819</xdr:rowOff>
    </xdr:from>
    <xdr:ext cx="534377" cy="259045"/>
    <xdr:sp macro="" textlink="">
      <xdr:nvSpPr>
        <xdr:cNvPr id="644" name="テキスト ボックス 643"/>
        <xdr:cNvSpPr txBox="1"/>
      </xdr:nvSpPr>
      <xdr:spPr>
        <a:xfrm>
          <a:off x="13436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100292</xdr:rowOff>
    </xdr:from>
    <xdr:to>
      <xdr:col>67</xdr:col>
      <xdr:colOff>101600</xdr:colOff>
      <xdr:row>74</xdr:row>
      <xdr:rowOff>30442</xdr:rowOff>
    </xdr:to>
    <xdr:sp macro="" textlink="">
      <xdr:nvSpPr>
        <xdr:cNvPr id="645" name="フローチャート: 判断 644"/>
        <xdr:cNvSpPr/>
      </xdr:nvSpPr>
      <xdr:spPr>
        <a:xfrm>
          <a:off x="12763500" y="1261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46969</xdr:rowOff>
    </xdr:from>
    <xdr:ext cx="534377" cy="259045"/>
    <xdr:sp macro="" textlink="">
      <xdr:nvSpPr>
        <xdr:cNvPr id="646" name="テキスト ボックス 645"/>
        <xdr:cNvSpPr txBox="1"/>
      </xdr:nvSpPr>
      <xdr:spPr>
        <a:xfrm>
          <a:off x="12547111" y="1239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59817</xdr:rowOff>
    </xdr:from>
    <xdr:to>
      <xdr:col>85</xdr:col>
      <xdr:colOff>177800</xdr:colOff>
      <xdr:row>77</xdr:row>
      <xdr:rowOff>161417</xdr:rowOff>
    </xdr:to>
    <xdr:sp macro="" textlink="">
      <xdr:nvSpPr>
        <xdr:cNvPr id="652" name="楕円 651"/>
        <xdr:cNvSpPr/>
      </xdr:nvSpPr>
      <xdr:spPr>
        <a:xfrm>
          <a:off x="16268700" y="1326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146194</xdr:rowOff>
    </xdr:from>
    <xdr:ext cx="534377" cy="259045"/>
    <xdr:sp macro="" textlink="">
      <xdr:nvSpPr>
        <xdr:cNvPr id="653" name="公債費該当値テキスト"/>
        <xdr:cNvSpPr txBox="1"/>
      </xdr:nvSpPr>
      <xdr:spPr>
        <a:xfrm>
          <a:off x="16370300" y="131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125895</xdr:rowOff>
    </xdr:from>
    <xdr:to>
      <xdr:col>81</xdr:col>
      <xdr:colOff>101600</xdr:colOff>
      <xdr:row>78</xdr:row>
      <xdr:rowOff>56045</xdr:rowOff>
    </xdr:to>
    <xdr:sp macro="" textlink="">
      <xdr:nvSpPr>
        <xdr:cNvPr id="654" name="楕円 653"/>
        <xdr:cNvSpPr/>
      </xdr:nvSpPr>
      <xdr:spPr>
        <a:xfrm>
          <a:off x="15430500" y="133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47172</xdr:rowOff>
    </xdr:from>
    <xdr:ext cx="534377" cy="259045"/>
    <xdr:sp macro="" textlink="">
      <xdr:nvSpPr>
        <xdr:cNvPr id="655" name="テキスト ボックス 654"/>
        <xdr:cNvSpPr txBox="1"/>
      </xdr:nvSpPr>
      <xdr:spPr>
        <a:xfrm>
          <a:off x="15214111" y="1342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10540</xdr:rowOff>
    </xdr:from>
    <xdr:to>
      <xdr:col>76</xdr:col>
      <xdr:colOff>165100</xdr:colOff>
      <xdr:row>78</xdr:row>
      <xdr:rowOff>112140</xdr:rowOff>
    </xdr:to>
    <xdr:sp macro="" textlink="">
      <xdr:nvSpPr>
        <xdr:cNvPr id="656" name="楕円 655"/>
        <xdr:cNvSpPr/>
      </xdr:nvSpPr>
      <xdr:spPr>
        <a:xfrm>
          <a:off x="14541500" y="133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103267</xdr:rowOff>
    </xdr:from>
    <xdr:ext cx="534377" cy="259045"/>
    <xdr:sp macro="" textlink="">
      <xdr:nvSpPr>
        <xdr:cNvPr id="657" name="テキスト ボックス 656"/>
        <xdr:cNvSpPr txBox="1"/>
      </xdr:nvSpPr>
      <xdr:spPr>
        <a:xfrm>
          <a:off x="14325111" y="134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29947</xdr:rowOff>
    </xdr:from>
    <xdr:to>
      <xdr:col>72</xdr:col>
      <xdr:colOff>38100</xdr:colOff>
      <xdr:row>78</xdr:row>
      <xdr:rowOff>131547</xdr:rowOff>
    </xdr:to>
    <xdr:sp macro="" textlink="">
      <xdr:nvSpPr>
        <xdr:cNvPr id="658" name="楕円 657"/>
        <xdr:cNvSpPr/>
      </xdr:nvSpPr>
      <xdr:spPr>
        <a:xfrm>
          <a:off x="13652500" y="134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122674</xdr:rowOff>
    </xdr:from>
    <xdr:ext cx="534377" cy="259045"/>
    <xdr:sp macro="" textlink="">
      <xdr:nvSpPr>
        <xdr:cNvPr id="659" name="テキスト ボックス 658"/>
        <xdr:cNvSpPr txBox="1"/>
      </xdr:nvSpPr>
      <xdr:spPr>
        <a:xfrm>
          <a:off x="13436111" y="134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62852</xdr:rowOff>
    </xdr:from>
    <xdr:to>
      <xdr:col>67</xdr:col>
      <xdr:colOff>101600</xdr:colOff>
      <xdr:row>78</xdr:row>
      <xdr:rowOff>164452</xdr:rowOff>
    </xdr:to>
    <xdr:sp macro="" textlink="">
      <xdr:nvSpPr>
        <xdr:cNvPr id="660" name="楕円 659"/>
        <xdr:cNvSpPr/>
      </xdr:nvSpPr>
      <xdr:spPr>
        <a:xfrm>
          <a:off x="12763500" y="134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155579</xdr:rowOff>
    </xdr:from>
    <xdr:ext cx="469744" cy="259045"/>
    <xdr:sp macro="" textlink="">
      <xdr:nvSpPr>
        <xdr:cNvPr id="661" name="テキスト ボックス 660"/>
        <xdr:cNvSpPr txBox="1"/>
      </xdr:nvSpPr>
      <xdr:spPr>
        <a:xfrm>
          <a:off x="12579428" y="135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5" name="テキスト ボックス 674"/>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3" name="直線コネクタ 682"/>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4" name="積立金最小値テキスト"/>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5" name="直線コネクタ 684"/>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6" name="積立金最大値テキスト"/>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7" name="直線コネクタ 686"/>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104925</xdr:rowOff>
    </xdr:from>
    <xdr:to>
      <xdr:col>85</xdr:col>
      <xdr:colOff>127000</xdr:colOff>
      <xdr:row>98</xdr:row>
      <xdr:rowOff>27485</xdr:rowOff>
    </xdr:to>
    <xdr:cxnSp macro="">
      <xdr:nvCxnSpPr>
        <xdr:cNvPr id="688" name="直線コネクタ 687"/>
        <xdr:cNvCxnSpPr/>
      </xdr:nvCxnSpPr>
      <xdr:spPr>
        <a:xfrm flipV="1">
          <a:off x="15481300" y="16735575"/>
          <a:ext cx="838200" cy="94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9" name="積立金平均値テキスト"/>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90" name="フローチャート: 判断 689"/>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27485</xdr:rowOff>
    </xdr:from>
    <xdr:to>
      <xdr:col>81</xdr:col>
      <xdr:colOff>50800</xdr:colOff>
      <xdr:row>98</xdr:row>
      <xdr:rowOff>68523</xdr:rowOff>
    </xdr:to>
    <xdr:cxnSp macro="">
      <xdr:nvCxnSpPr>
        <xdr:cNvPr id="691" name="直線コネクタ 690"/>
        <xdr:cNvCxnSpPr/>
      </xdr:nvCxnSpPr>
      <xdr:spPr>
        <a:xfrm flipV="1">
          <a:off x="14592300" y="16829585"/>
          <a:ext cx="889000" cy="4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2" name="フローチャート: 判断 691"/>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3" name="テキスト ボックス 692"/>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61957</xdr:rowOff>
    </xdr:from>
    <xdr:to>
      <xdr:col>76</xdr:col>
      <xdr:colOff>114300</xdr:colOff>
      <xdr:row>98</xdr:row>
      <xdr:rowOff>68523</xdr:rowOff>
    </xdr:to>
    <xdr:cxnSp macro="">
      <xdr:nvCxnSpPr>
        <xdr:cNvPr id="694" name="直線コネクタ 693"/>
        <xdr:cNvCxnSpPr/>
      </xdr:nvCxnSpPr>
      <xdr:spPr>
        <a:xfrm>
          <a:off x="13703300" y="16692607"/>
          <a:ext cx="889000" cy="17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5" name="フローチャート: 判断 694"/>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6" name="テキスト ボックス 695"/>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61957</xdr:rowOff>
    </xdr:from>
    <xdr:to>
      <xdr:col>71</xdr:col>
      <xdr:colOff>177800</xdr:colOff>
      <xdr:row>98</xdr:row>
      <xdr:rowOff>111162</xdr:rowOff>
    </xdr:to>
    <xdr:cxnSp macro="">
      <xdr:nvCxnSpPr>
        <xdr:cNvPr id="697" name="直線コネクタ 696"/>
        <xdr:cNvCxnSpPr/>
      </xdr:nvCxnSpPr>
      <xdr:spPr>
        <a:xfrm flipV="1">
          <a:off x="12814300" y="16692607"/>
          <a:ext cx="889000" cy="22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8" name="フローチャート: 判断 697"/>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9" name="テキスト ボックス 698"/>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115390</xdr:rowOff>
    </xdr:from>
    <xdr:to>
      <xdr:col>67</xdr:col>
      <xdr:colOff>101600</xdr:colOff>
      <xdr:row>97</xdr:row>
      <xdr:rowOff>45540</xdr:rowOff>
    </xdr:to>
    <xdr:sp macro="" textlink="">
      <xdr:nvSpPr>
        <xdr:cNvPr id="700" name="フローチャート: 判断 699"/>
        <xdr:cNvSpPr/>
      </xdr:nvSpPr>
      <xdr:spPr>
        <a:xfrm>
          <a:off x="12763500" y="1657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62067</xdr:rowOff>
    </xdr:from>
    <xdr:ext cx="534377" cy="259045"/>
    <xdr:sp macro="" textlink="">
      <xdr:nvSpPr>
        <xdr:cNvPr id="701" name="テキスト ボックス 700"/>
        <xdr:cNvSpPr txBox="1"/>
      </xdr:nvSpPr>
      <xdr:spPr>
        <a:xfrm>
          <a:off x="12547111" y="1634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54125</xdr:rowOff>
    </xdr:from>
    <xdr:to>
      <xdr:col>85</xdr:col>
      <xdr:colOff>177800</xdr:colOff>
      <xdr:row>97</xdr:row>
      <xdr:rowOff>155725</xdr:rowOff>
    </xdr:to>
    <xdr:sp macro="" textlink="">
      <xdr:nvSpPr>
        <xdr:cNvPr id="707" name="楕円 706"/>
        <xdr:cNvSpPr/>
      </xdr:nvSpPr>
      <xdr:spPr>
        <a:xfrm>
          <a:off x="16268700" y="166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32552</xdr:rowOff>
    </xdr:from>
    <xdr:ext cx="534377" cy="259045"/>
    <xdr:sp macro="" textlink="">
      <xdr:nvSpPr>
        <xdr:cNvPr id="708" name="積立金該当値テキスト"/>
        <xdr:cNvSpPr txBox="1"/>
      </xdr:nvSpPr>
      <xdr:spPr>
        <a:xfrm>
          <a:off x="16370300" y="1666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148135</xdr:rowOff>
    </xdr:from>
    <xdr:to>
      <xdr:col>81</xdr:col>
      <xdr:colOff>101600</xdr:colOff>
      <xdr:row>98</xdr:row>
      <xdr:rowOff>78285</xdr:rowOff>
    </xdr:to>
    <xdr:sp macro="" textlink="">
      <xdr:nvSpPr>
        <xdr:cNvPr id="709" name="楕円 708"/>
        <xdr:cNvSpPr/>
      </xdr:nvSpPr>
      <xdr:spPr>
        <a:xfrm>
          <a:off x="15430500" y="167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69412</xdr:rowOff>
    </xdr:from>
    <xdr:ext cx="534377" cy="259045"/>
    <xdr:sp macro="" textlink="">
      <xdr:nvSpPr>
        <xdr:cNvPr id="710" name="テキスト ボックス 709"/>
        <xdr:cNvSpPr txBox="1"/>
      </xdr:nvSpPr>
      <xdr:spPr>
        <a:xfrm>
          <a:off x="15214111" y="1687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17723</xdr:rowOff>
    </xdr:from>
    <xdr:to>
      <xdr:col>76</xdr:col>
      <xdr:colOff>165100</xdr:colOff>
      <xdr:row>98</xdr:row>
      <xdr:rowOff>119323</xdr:rowOff>
    </xdr:to>
    <xdr:sp macro="" textlink="">
      <xdr:nvSpPr>
        <xdr:cNvPr id="711" name="楕円 710"/>
        <xdr:cNvSpPr/>
      </xdr:nvSpPr>
      <xdr:spPr>
        <a:xfrm>
          <a:off x="14541500" y="1681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110450</xdr:rowOff>
    </xdr:from>
    <xdr:ext cx="469744" cy="259045"/>
    <xdr:sp macro="" textlink="">
      <xdr:nvSpPr>
        <xdr:cNvPr id="712" name="テキスト ボックス 711"/>
        <xdr:cNvSpPr txBox="1"/>
      </xdr:nvSpPr>
      <xdr:spPr>
        <a:xfrm>
          <a:off x="14357428" y="16912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11157</xdr:rowOff>
    </xdr:from>
    <xdr:to>
      <xdr:col>72</xdr:col>
      <xdr:colOff>38100</xdr:colOff>
      <xdr:row>97</xdr:row>
      <xdr:rowOff>112757</xdr:rowOff>
    </xdr:to>
    <xdr:sp macro="" textlink="">
      <xdr:nvSpPr>
        <xdr:cNvPr id="713" name="楕円 712"/>
        <xdr:cNvSpPr/>
      </xdr:nvSpPr>
      <xdr:spPr>
        <a:xfrm>
          <a:off x="13652500" y="166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103884</xdr:rowOff>
    </xdr:from>
    <xdr:ext cx="534377" cy="259045"/>
    <xdr:sp macro="" textlink="">
      <xdr:nvSpPr>
        <xdr:cNvPr id="714" name="テキスト ボックス 713"/>
        <xdr:cNvSpPr txBox="1"/>
      </xdr:nvSpPr>
      <xdr:spPr>
        <a:xfrm>
          <a:off x="13436111" y="1673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60362</xdr:rowOff>
    </xdr:from>
    <xdr:to>
      <xdr:col>67</xdr:col>
      <xdr:colOff>101600</xdr:colOff>
      <xdr:row>98</xdr:row>
      <xdr:rowOff>161962</xdr:rowOff>
    </xdr:to>
    <xdr:sp macro="" textlink="">
      <xdr:nvSpPr>
        <xdr:cNvPr id="715" name="楕円 714"/>
        <xdr:cNvSpPr/>
      </xdr:nvSpPr>
      <xdr:spPr>
        <a:xfrm>
          <a:off x="12763500" y="1686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153089</xdr:rowOff>
    </xdr:from>
    <xdr:ext cx="469744" cy="259045"/>
    <xdr:sp macro="" textlink="">
      <xdr:nvSpPr>
        <xdr:cNvPr id="716" name="テキスト ボックス 715"/>
        <xdr:cNvSpPr txBox="1"/>
      </xdr:nvSpPr>
      <xdr:spPr>
        <a:xfrm>
          <a:off x="12579428" y="1695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8" name="直線コネクタ 737"/>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1" name="投資及び出資金最大値テキスト"/>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2" name="直線コネクタ 741"/>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43734</xdr:rowOff>
    </xdr:from>
    <xdr:to>
      <xdr:col>116</xdr:col>
      <xdr:colOff>63500</xdr:colOff>
      <xdr:row>38</xdr:row>
      <xdr:rowOff>60239</xdr:rowOff>
    </xdr:to>
    <xdr:cxnSp macro="">
      <xdr:nvCxnSpPr>
        <xdr:cNvPr id="743" name="直線コネクタ 742"/>
        <xdr:cNvCxnSpPr/>
      </xdr:nvCxnSpPr>
      <xdr:spPr>
        <a:xfrm flipV="1">
          <a:off x="21323300" y="6558834"/>
          <a:ext cx="838200" cy="1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4" name="投資及び出資金平均値テキスト"/>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5" name="フローチャート: 判断 744"/>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60239</xdr:rowOff>
    </xdr:from>
    <xdr:to>
      <xdr:col>111</xdr:col>
      <xdr:colOff>177800</xdr:colOff>
      <xdr:row>38</xdr:row>
      <xdr:rowOff>62525</xdr:rowOff>
    </xdr:to>
    <xdr:cxnSp macro="">
      <xdr:nvCxnSpPr>
        <xdr:cNvPr id="746" name="直線コネクタ 745"/>
        <xdr:cNvCxnSpPr/>
      </xdr:nvCxnSpPr>
      <xdr:spPr>
        <a:xfrm flipV="1">
          <a:off x="20434300" y="657533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7" name="フローチャート: 判断 746"/>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8" name="テキスト ボックス 747"/>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62525</xdr:rowOff>
    </xdr:from>
    <xdr:to>
      <xdr:col>107</xdr:col>
      <xdr:colOff>50800</xdr:colOff>
      <xdr:row>38</xdr:row>
      <xdr:rowOff>62891</xdr:rowOff>
    </xdr:to>
    <xdr:cxnSp macro="">
      <xdr:nvCxnSpPr>
        <xdr:cNvPr id="749" name="直線コネクタ 748"/>
        <xdr:cNvCxnSpPr/>
      </xdr:nvCxnSpPr>
      <xdr:spPr>
        <a:xfrm flipV="1">
          <a:off x="19545300" y="6577625"/>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50" name="フローチャート: 判断 749"/>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1" name="テキスト ボックス 750"/>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62891</xdr:rowOff>
    </xdr:from>
    <xdr:to>
      <xdr:col>102</xdr:col>
      <xdr:colOff>114300</xdr:colOff>
      <xdr:row>38</xdr:row>
      <xdr:rowOff>65314</xdr:rowOff>
    </xdr:to>
    <xdr:cxnSp macro="">
      <xdr:nvCxnSpPr>
        <xdr:cNvPr id="752" name="直線コネクタ 751"/>
        <xdr:cNvCxnSpPr/>
      </xdr:nvCxnSpPr>
      <xdr:spPr>
        <a:xfrm flipV="1">
          <a:off x="18656300" y="6577991"/>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3" name="フローチャート: 判断 752"/>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4" name="テキスト ボックス 753"/>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14331</xdr:rowOff>
    </xdr:from>
    <xdr:to>
      <xdr:col>98</xdr:col>
      <xdr:colOff>38100</xdr:colOff>
      <xdr:row>37</xdr:row>
      <xdr:rowOff>115931</xdr:rowOff>
    </xdr:to>
    <xdr:sp macro="" textlink="">
      <xdr:nvSpPr>
        <xdr:cNvPr id="755" name="フローチャート: 判断 754"/>
        <xdr:cNvSpPr/>
      </xdr:nvSpPr>
      <xdr:spPr>
        <a:xfrm>
          <a:off x="18605500" y="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132458</xdr:rowOff>
    </xdr:from>
    <xdr:ext cx="469744" cy="259045"/>
    <xdr:sp macro="" textlink="">
      <xdr:nvSpPr>
        <xdr:cNvPr id="756" name="テキスト ボックス 755"/>
        <xdr:cNvSpPr txBox="1"/>
      </xdr:nvSpPr>
      <xdr:spPr>
        <a:xfrm>
          <a:off x="18421428" y="613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164384</xdr:rowOff>
    </xdr:from>
    <xdr:to>
      <xdr:col>116</xdr:col>
      <xdr:colOff>114300</xdr:colOff>
      <xdr:row>38</xdr:row>
      <xdr:rowOff>94534</xdr:rowOff>
    </xdr:to>
    <xdr:sp macro="" textlink="">
      <xdr:nvSpPr>
        <xdr:cNvPr id="762" name="楕円 761"/>
        <xdr:cNvSpPr/>
      </xdr:nvSpPr>
      <xdr:spPr>
        <a:xfrm>
          <a:off x="22110700" y="650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79311</xdr:rowOff>
    </xdr:from>
    <xdr:ext cx="469744" cy="259045"/>
    <xdr:sp macro="" textlink="">
      <xdr:nvSpPr>
        <xdr:cNvPr id="763" name="投資及び出資金該当値テキスト"/>
        <xdr:cNvSpPr txBox="1"/>
      </xdr:nvSpPr>
      <xdr:spPr>
        <a:xfrm>
          <a:off x="22212300" y="642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9439</xdr:rowOff>
    </xdr:from>
    <xdr:to>
      <xdr:col>112</xdr:col>
      <xdr:colOff>38100</xdr:colOff>
      <xdr:row>38</xdr:row>
      <xdr:rowOff>111039</xdr:rowOff>
    </xdr:to>
    <xdr:sp macro="" textlink="">
      <xdr:nvSpPr>
        <xdr:cNvPr id="764" name="楕円 763"/>
        <xdr:cNvSpPr/>
      </xdr:nvSpPr>
      <xdr:spPr>
        <a:xfrm>
          <a:off x="21272500" y="652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102166</xdr:rowOff>
    </xdr:from>
    <xdr:ext cx="469744" cy="259045"/>
    <xdr:sp macro="" textlink="">
      <xdr:nvSpPr>
        <xdr:cNvPr id="765" name="テキスト ボックス 764"/>
        <xdr:cNvSpPr txBox="1"/>
      </xdr:nvSpPr>
      <xdr:spPr>
        <a:xfrm>
          <a:off x="21088428" y="661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11725</xdr:rowOff>
    </xdr:from>
    <xdr:to>
      <xdr:col>107</xdr:col>
      <xdr:colOff>101600</xdr:colOff>
      <xdr:row>38</xdr:row>
      <xdr:rowOff>113325</xdr:rowOff>
    </xdr:to>
    <xdr:sp macro="" textlink="">
      <xdr:nvSpPr>
        <xdr:cNvPr id="766" name="楕円 765"/>
        <xdr:cNvSpPr/>
      </xdr:nvSpPr>
      <xdr:spPr>
        <a:xfrm>
          <a:off x="20383500" y="65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104452</xdr:rowOff>
    </xdr:from>
    <xdr:ext cx="469744" cy="259045"/>
    <xdr:sp macro="" textlink="">
      <xdr:nvSpPr>
        <xdr:cNvPr id="767" name="テキスト ボックス 766"/>
        <xdr:cNvSpPr txBox="1"/>
      </xdr:nvSpPr>
      <xdr:spPr>
        <a:xfrm>
          <a:off x="20199428" y="661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12091</xdr:rowOff>
    </xdr:from>
    <xdr:to>
      <xdr:col>102</xdr:col>
      <xdr:colOff>165100</xdr:colOff>
      <xdr:row>38</xdr:row>
      <xdr:rowOff>113691</xdr:rowOff>
    </xdr:to>
    <xdr:sp macro="" textlink="">
      <xdr:nvSpPr>
        <xdr:cNvPr id="768" name="楕円 767"/>
        <xdr:cNvSpPr/>
      </xdr:nvSpPr>
      <xdr:spPr>
        <a:xfrm>
          <a:off x="19494500" y="652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104818</xdr:rowOff>
    </xdr:from>
    <xdr:ext cx="469744" cy="259045"/>
    <xdr:sp macro="" textlink="">
      <xdr:nvSpPr>
        <xdr:cNvPr id="769" name="テキスト ボックス 768"/>
        <xdr:cNvSpPr txBox="1"/>
      </xdr:nvSpPr>
      <xdr:spPr>
        <a:xfrm>
          <a:off x="19310428" y="661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14514</xdr:rowOff>
    </xdr:from>
    <xdr:to>
      <xdr:col>98</xdr:col>
      <xdr:colOff>38100</xdr:colOff>
      <xdr:row>38</xdr:row>
      <xdr:rowOff>116114</xdr:rowOff>
    </xdr:to>
    <xdr:sp macro="" textlink="">
      <xdr:nvSpPr>
        <xdr:cNvPr id="770" name="楕円 769"/>
        <xdr:cNvSpPr/>
      </xdr:nvSpPr>
      <xdr:spPr>
        <a:xfrm>
          <a:off x="18605500" y="65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107241</xdr:rowOff>
    </xdr:from>
    <xdr:ext cx="469744" cy="259045"/>
    <xdr:sp macro="" textlink="">
      <xdr:nvSpPr>
        <xdr:cNvPr id="771" name="テキスト ボックス 770"/>
        <xdr:cNvSpPr txBox="1"/>
      </xdr:nvSpPr>
      <xdr:spPr>
        <a:xfrm>
          <a:off x="18421428" y="66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5" name="直線コネクタ 794"/>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8" name="貸付金最大値テキスト"/>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9" name="直線コネクタ 798"/>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6350</xdr:rowOff>
    </xdr:from>
    <xdr:to>
      <xdr:col>116</xdr:col>
      <xdr:colOff>63500</xdr:colOff>
      <xdr:row>59</xdr:row>
      <xdr:rowOff>7265</xdr:rowOff>
    </xdr:to>
    <xdr:cxnSp macro="">
      <xdr:nvCxnSpPr>
        <xdr:cNvPr id="800" name="直線コネクタ 799"/>
        <xdr:cNvCxnSpPr/>
      </xdr:nvCxnSpPr>
      <xdr:spPr>
        <a:xfrm>
          <a:off x="21323300" y="1012190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1" name="貸付金平均値テキスト"/>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2" name="フローチャート: 判断 801"/>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6350</xdr:rowOff>
    </xdr:from>
    <xdr:to>
      <xdr:col>111</xdr:col>
      <xdr:colOff>177800</xdr:colOff>
      <xdr:row>59</xdr:row>
      <xdr:rowOff>7721</xdr:rowOff>
    </xdr:to>
    <xdr:cxnSp macro="">
      <xdr:nvCxnSpPr>
        <xdr:cNvPr id="803" name="直線コネクタ 802"/>
        <xdr:cNvCxnSpPr/>
      </xdr:nvCxnSpPr>
      <xdr:spPr>
        <a:xfrm flipV="1">
          <a:off x="20434300" y="10121900"/>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4" name="フローチャート: 判断 803"/>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5" name="テキスト ボックス 804"/>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5969</xdr:rowOff>
    </xdr:from>
    <xdr:to>
      <xdr:col>107</xdr:col>
      <xdr:colOff>50800</xdr:colOff>
      <xdr:row>59</xdr:row>
      <xdr:rowOff>7721</xdr:rowOff>
    </xdr:to>
    <xdr:cxnSp macro="">
      <xdr:nvCxnSpPr>
        <xdr:cNvPr id="806" name="直線コネクタ 805"/>
        <xdr:cNvCxnSpPr/>
      </xdr:nvCxnSpPr>
      <xdr:spPr>
        <a:xfrm>
          <a:off x="19545300" y="10121519"/>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7" name="フローチャート: 判断 806"/>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8" name="テキスト ボックス 807"/>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1206</xdr:rowOff>
    </xdr:from>
    <xdr:to>
      <xdr:col>102</xdr:col>
      <xdr:colOff>114300</xdr:colOff>
      <xdr:row>59</xdr:row>
      <xdr:rowOff>5969</xdr:rowOff>
    </xdr:to>
    <xdr:cxnSp macro="">
      <xdr:nvCxnSpPr>
        <xdr:cNvPr id="809" name="直線コネクタ 808"/>
        <xdr:cNvCxnSpPr/>
      </xdr:nvCxnSpPr>
      <xdr:spPr>
        <a:xfrm>
          <a:off x="18656300" y="10116756"/>
          <a:ext cx="889000" cy="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10" name="フローチャート: 判断 809"/>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1" name="テキスト ボックス 810"/>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155689</xdr:rowOff>
    </xdr:from>
    <xdr:to>
      <xdr:col>98</xdr:col>
      <xdr:colOff>38100</xdr:colOff>
      <xdr:row>58</xdr:row>
      <xdr:rowOff>85839</xdr:rowOff>
    </xdr:to>
    <xdr:sp macro="" textlink="">
      <xdr:nvSpPr>
        <xdr:cNvPr id="812" name="フローチャート: 判断 811"/>
        <xdr:cNvSpPr/>
      </xdr:nvSpPr>
      <xdr:spPr>
        <a:xfrm>
          <a:off x="18605500" y="992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102366</xdr:rowOff>
    </xdr:from>
    <xdr:ext cx="469744" cy="259045"/>
    <xdr:sp macro="" textlink="">
      <xdr:nvSpPr>
        <xdr:cNvPr id="813" name="テキスト ボックス 812"/>
        <xdr:cNvSpPr txBox="1"/>
      </xdr:nvSpPr>
      <xdr:spPr>
        <a:xfrm>
          <a:off x="18421428" y="970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127915</xdr:rowOff>
    </xdr:from>
    <xdr:to>
      <xdr:col>116</xdr:col>
      <xdr:colOff>114300</xdr:colOff>
      <xdr:row>59</xdr:row>
      <xdr:rowOff>58065</xdr:rowOff>
    </xdr:to>
    <xdr:sp macro="" textlink="">
      <xdr:nvSpPr>
        <xdr:cNvPr id="819" name="楕円 818"/>
        <xdr:cNvSpPr/>
      </xdr:nvSpPr>
      <xdr:spPr>
        <a:xfrm>
          <a:off x="22110700" y="10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42842</xdr:rowOff>
    </xdr:from>
    <xdr:ext cx="378565" cy="259045"/>
    <xdr:sp macro="" textlink="">
      <xdr:nvSpPr>
        <xdr:cNvPr id="820" name="貸付金該当値テキスト"/>
        <xdr:cNvSpPr txBox="1"/>
      </xdr:nvSpPr>
      <xdr:spPr>
        <a:xfrm>
          <a:off x="22212300" y="9986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127000</xdr:rowOff>
    </xdr:from>
    <xdr:to>
      <xdr:col>112</xdr:col>
      <xdr:colOff>38100</xdr:colOff>
      <xdr:row>59</xdr:row>
      <xdr:rowOff>57150</xdr:rowOff>
    </xdr:to>
    <xdr:sp macro="" textlink="">
      <xdr:nvSpPr>
        <xdr:cNvPr id="821" name="楕円 820"/>
        <xdr:cNvSpPr/>
      </xdr:nvSpPr>
      <xdr:spPr>
        <a:xfrm>
          <a:off x="21272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48277</xdr:rowOff>
    </xdr:from>
    <xdr:ext cx="469744" cy="259045"/>
    <xdr:sp macro="" textlink="">
      <xdr:nvSpPr>
        <xdr:cNvPr id="822" name="テキスト ボックス 821"/>
        <xdr:cNvSpPr txBox="1"/>
      </xdr:nvSpPr>
      <xdr:spPr>
        <a:xfrm>
          <a:off x="21088428"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128371</xdr:rowOff>
    </xdr:from>
    <xdr:to>
      <xdr:col>107</xdr:col>
      <xdr:colOff>101600</xdr:colOff>
      <xdr:row>59</xdr:row>
      <xdr:rowOff>58521</xdr:rowOff>
    </xdr:to>
    <xdr:sp macro="" textlink="">
      <xdr:nvSpPr>
        <xdr:cNvPr id="823" name="楕円 822"/>
        <xdr:cNvSpPr/>
      </xdr:nvSpPr>
      <xdr:spPr>
        <a:xfrm>
          <a:off x="20383500" y="1007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49648</xdr:rowOff>
    </xdr:from>
    <xdr:ext cx="378565" cy="259045"/>
    <xdr:sp macro="" textlink="">
      <xdr:nvSpPr>
        <xdr:cNvPr id="824" name="テキスト ボックス 823"/>
        <xdr:cNvSpPr txBox="1"/>
      </xdr:nvSpPr>
      <xdr:spPr>
        <a:xfrm>
          <a:off x="20245017" y="10165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126619</xdr:rowOff>
    </xdr:from>
    <xdr:to>
      <xdr:col>102</xdr:col>
      <xdr:colOff>165100</xdr:colOff>
      <xdr:row>59</xdr:row>
      <xdr:rowOff>56769</xdr:rowOff>
    </xdr:to>
    <xdr:sp macro="" textlink="">
      <xdr:nvSpPr>
        <xdr:cNvPr id="825" name="楕円 824"/>
        <xdr:cNvSpPr/>
      </xdr:nvSpPr>
      <xdr:spPr>
        <a:xfrm>
          <a:off x="19494500" y="100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47896</xdr:rowOff>
    </xdr:from>
    <xdr:ext cx="469744" cy="259045"/>
    <xdr:sp macro="" textlink="">
      <xdr:nvSpPr>
        <xdr:cNvPr id="826" name="テキスト ボックス 825"/>
        <xdr:cNvSpPr txBox="1"/>
      </xdr:nvSpPr>
      <xdr:spPr>
        <a:xfrm>
          <a:off x="19310428" y="1016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121856</xdr:rowOff>
    </xdr:from>
    <xdr:to>
      <xdr:col>98</xdr:col>
      <xdr:colOff>38100</xdr:colOff>
      <xdr:row>59</xdr:row>
      <xdr:rowOff>52006</xdr:rowOff>
    </xdr:to>
    <xdr:sp macro="" textlink="">
      <xdr:nvSpPr>
        <xdr:cNvPr id="827" name="楕円 826"/>
        <xdr:cNvSpPr/>
      </xdr:nvSpPr>
      <xdr:spPr>
        <a:xfrm>
          <a:off x="18605500" y="100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43133</xdr:rowOff>
    </xdr:from>
    <xdr:ext cx="469744" cy="259045"/>
    <xdr:sp macro="" textlink="">
      <xdr:nvSpPr>
        <xdr:cNvPr id="828" name="テキスト ボックス 827"/>
        <xdr:cNvSpPr txBox="1"/>
      </xdr:nvSpPr>
      <xdr:spPr>
        <a:xfrm>
          <a:off x="18421428" y="101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1" name="直線コネクタ 850"/>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2" name="繰出金最小値テキスト"/>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3" name="直線コネクタ 852"/>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4" name="繰出金最大値テキスト"/>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5" name="直線コネクタ 854"/>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151267</xdr:rowOff>
    </xdr:from>
    <xdr:to>
      <xdr:col>116</xdr:col>
      <xdr:colOff>63500</xdr:colOff>
      <xdr:row>77</xdr:row>
      <xdr:rowOff>15273</xdr:rowOff>
    </xdr:to>
    <xdr:cxnSp macro="">
      <xdr:nvCxnSpPr>
        <xdr:cNvPr id="856" name="直線コネクタ 855"/>
        <xdr:cNvCxnSpPr/>
      </xdr:nvCxnSpPr>
      <xdr:spPr>
        <a:xfrm flipV="1">
          <a:off x="21323300" y="13181467"/>
          <a:ext cx="838200" cy="3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7" name="繰出金平均値テキスト"/>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8" name="フローチャート: 判断 857"/>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15273</xdr:rowOff>
    </xdr:from>
    <xdr:to>
      <xdr:col>111</xdr:col>
      <xdr:colOff>177800</xdr:colOff>
      <xdr:row>77</xdr:row>
      <xdr:rowOff>42385</xdr:rowOff>
    </xdr:to>
    <xdr:cxnSp macro="">
      <xdr:nvCxnSpPr>
        <xdr:cNvPr id="859" name="直線コネクタ 858"/>
        <xdr:cNvCxnSpPr/>
      </xdr:nvCxnSpPr>
      <xdr:spPr>
        <a:xfrm flipV="1">
          <a:off x="20434300" y="13216923"/>
          <a:ext cx="889000" cy="2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60" name="フローチャート: 判断 859"/>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1" name="テキスト ボックス 860"/>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42385</xdr:rowOff>
    </xdr:from>
    <xdr:to>
      <xdr:col>107</xdr:col>
      <xdr:colOff>50800</xdr:colOff>
      <xdr:row>77</xdr:row>
      <xdr:rowOff>44236</xdr:rowOff>
    </xdr:to>
    <xdr:cxnSp macro="">
      <xdr:nvCxnSpPr>
        <xdr:cNvPr id="862" name="直線コネクタ 861"/>
        <xdr:cNvCxnSpPr/>
      </xdr:nvCxnSpPr>
      <xdr:spPr>
        <a:xfrm flipV="1">
          <a:off x="19545300" y="1324403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3" name="フローチャート: 判断 862"/>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4" name="テキスト ボックス 863"/>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44236</xdr:rowOff>
    </xdr:from>
    <xdr:to>
      <xdr:col>102</xdr:col>
      <xdr:colOff>114300</xdr:colOff>
      <xdr:row>77</xdr:row>
      <xdr:rowOff>96793</xdr:rowOff>
    </xdr:to>
    <xdr:cxnSp macro="">
      <xdr:nvCxnSpPr>
        <xdr:cNvPr id="865" name="直線コネクタ 864"/>
        <xdr:cNvCxnSpPr/>
      </xdr:nvCxnSpPr>
      <xdr:spPr>
        <a:xfrm flipV="1">
          <a:off x="18656300" y="13245886"/>
          <a:ext cx="889000" cy="5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6" name="フローチャート: 判断 865"/>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7" name="テキスト ボックス 866"/>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110457</xdr:rowOff>
    </xdr:from>
    <xdr:to>
      <xdr:col>98</xdr:col>
      <xdr:colOff>38100</xdr:colOff>
      <xdr:row>75</xdr:row>
      <xdr:rowOff>40607</xdr:rowOff>
    </xdr:to>
    <xdr:sp macro="" textlink="">
      <xdr:nvSpPr>
        <xdr:cNvPr id="868" name="フローチャート: 判断 867"/>
        <xdr:cNvSpPr/>
      </xdr:nvSpPr>
      <xdr:spPr>
        <a:xfrm>
          <a:off x="18605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57134</xdr:rowOff>
    </xdr:from>
    <xdr:ext cx="534377" cy="259045"/>
    <xdr:sp macro="" textlink="">
      <xdr:nvSpPr>
        <xdr:cNvPr id="869" name="テキスト ボックス 868"/>
        <xdr:cNvSpPr txBox="1"/>
      </xdr:nvSpPr>
      <xdr:spPr>
        <a:xfrm>
          <a:off x="18389111" y="125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100467</xdr:rowOff>
    </xdr:from>
    <xdr:to>
      <xdr:col>116</xdr:col>
      <xdr:colOff>114300</xdr:colOff>
      <xdr:row>77</xdr:row>
      <xdr:rowOff>30617</xdr:rowOff>
    </xdr:to>
    <xdr:sp macro="" textlink="">
      <xdr:nvSpPr>
        <xdr:cNvPr id="875" name="楕円 874"/>
        <xdr:cNvSpPr/>
      </xdr:nvSpPr>
      <xdr:spPr>
        <a:xfrm>
          <a:off x="22110700" y="1313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78894</xdr:rowOff>
    </xdr:from>
    <xdr:ext cx="534377" cy="259045"/>
    <xdr:sp macro="" textlink="">
      <xdr:nvSpPr>
        <xdr:cNvPr id="876" name="繰出金該当値テキスト"/>
        <xdr:cNvSpPr txBox="1"/>
      </xdr:nvSpPr>
      <xdr:spPr>
        <a:xfrm>
          <a:off x="22212300" y="1310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135923</xdr:rowOff>
    </xdr:from>
    <xdr:to>
      <xdr:col>112</xdr:col>
      <xdr:colOff>38100</xdr:colOff>
      <xdr:row>77</xdr:row>
      <xdr:rowOff>66073</xdr:rowOff>
    </xdr:to>
    <xdr:sp macro="" textlink="">
      <xdr:nvSpPr>
        <xdr:cNvPr id="877" name="楕円 876"/>
        <xdr:cNvSpPr/>
      </xdr:nvSpPr>
      <xdr:spPr>
        <a:xfrm>
          <a:off x="21272500" y="1316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57200</xdr:rowOff>
    </xdr:from>
    <xdr:ext cx="534377" cy="259045"/>
    <xdr:sp macro="" textlink="">
      <xdr:nvSpPr>
        <xdr:cNvPr id="878" name="テキスト ボックス 877"/>
        <xdr:cNvSpPr txBox="1"/>
      </xdr:nvSpPr>
      <xdr:spPr>
        <a:xfrm>
          <a:off x="21056111" y="13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163035</xdr:rowOff>
    </xdr:from>
    <xdr:to>
      <xdr:col>107</xdr:col>
      <xdr:colOff>101600</xdr:colOff>
      <xdr:row>77</xdr:row>
      <xdr:rowOff>93185</xdr:rowOff>
    </xdr:to>
    <xdr:sp macro="" textlink="">
      <xdr:nvSpPr>
        <xdr:cNvPr id="879" name="楕円 878"/>
        <xdr:cNvSpPr/>
      </xdr:nvSpPr>
      <xdr:spPr>
        <a:xfrm>
          <a:off x="20383500" y="131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84312</xdr:rowOff>
    </xdr:from>
    <xdr:ext cx="534377" cy="259045"/>
    <xdr:sp macro="" textlink="">
      <xdr:nvSpPr>
        <xdr:cNvPr id="880" name="テキスト ボックス 879"/>
        <xdr:cNvSpPr txBox="1"/>
      </xdr:nvSpPr>
      <xdr:spPr>
        <a:xfrm>
          <a:off x="20167111" y="132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164886</xdr:rowOff>
    </xdr:from>
    <xdr:to>
      <xdr:col>102</xdr:col>
      <xdr:colOff>165100</xdr:colOff>
      <xdr:row>77</xdr:row>
      <xdr:rowOff>95036</xdr:rowOff>
    </xdr:to>
    <xdr:sp macro="" textlink="">
      <xdr:nvSpPr>
        <xdr:cNvPr id="881" name="楕円 880"/>
        <xdr:cNvSpPr/>
      </xdr:nvSpPr>
      <xdr:spPr>
        <a:xfrm>
          <a:off x="19494500" y="131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86163</xdr:rowOff>
    </xdr:from>
    <xdr:ext cx="534377" cy="259045"/>
    <xdr:sp macro="" textlink="">
      <xdr:nvSpPr>
        <xdr:cNvPr id="882" name="テキスト ボックス 881"/>
        <xdr:cNvSpPr txBox="1"/>
      </xdr:nvSpPr>
      <xdr:spPr>
        <a:xfrm>
          <a:off x="19278111" y="13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45993</xdr:rowOff>
    </xdr:from>
    <xdr:to>
      <xdr:col>98</xdr:col>
      <xdr:colOff>38100</xdr:colOff>
      <xdr:row>77</xdr:row>
      <xdr:rowOff>147593</xdr:rowOff>
    </xdr:to>
    <xdr:sp macro="" textlink="">
      <xdr:nvSpPr>
        <xdr:cNvPr id="883" name="楕円 882"/>
        <xdr:cNvSpPr/>
      </xdr:nvSpPr>
      <xdr:spPr>
        <a:xfrm>
          <a:off x="18605500" y="132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138720</xdr:rowOff>
    </xdr:from>
    <xdr:ext cx="534377" cy="259045"/>
    <xdr:sp macro="" textlink="">
      <xdr:nvSpPr>
        <xdr:cNvPr id="884" name="テキスト ボックス 883"/>
        <xdr:cNvSpPr txBox="1"/>
      </xdr:nvSpPr>
      <xdr:spPr>
        <a:xfrm>
          <a:off x="18389111" y="1334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類似団体内順位は、「人件費」、「物件費」及び「補助費等」が高い。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「人件費」は人事院勧告よる職員給与のベースアップや人口減少により、前年度に比べて増加した。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新型コロナウィルスワクチン接種事業に係る委託料の減少や地区センターの解体工事完了に伴う除却費の減少等により、前年度よりも減少した。また、ふるさと納税等の増加に伴う特定財源の増加も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は、下水道事業などの公営企業への繰出金の減少や、一部事務組合への負担金の減少はあったものの、人口減少により前年度に比べて増加した。一般会計から病院事業への繰出金は前年度と同額の</a:t>
          </a:r>
          <a:r>
            <a:rPr kumimoji="1" lang="en-US" altLang="ja-JP" sz="1300">
              <a:latin typeface="ＭＳ Ｐゴシック" panose="020B0600070205080204" pitchFamily="50" charset="-128"/>
              <a:ea typeface="ＭＳ Ｐゴシック" panose="020B0600070205080204" pitchFamily="50" charset="-128"/>
            </a:rPr>
            <a:t>9.5</a:t>
          </a:r>
          <a:r>
            <a:rPr kumimoji="1" lang="ja-JP" altLang="en-US" sz="1300">
              <a:latin typeface="ＭＳ Ｐゴシック" panose="020B0600070205080204" pitchFamily="50" charset="-128"/>
              <a:ea typeface="ＭＳ Ｐゴシック" panose="020B0600070205080204" pitchFamily="50" charset="-128"/>
            </a:rPr>
            <a:t>億円となり、一般会計の負担となっている。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静岡県御前崎市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29,715
28,492
65.57
17,114,552
16,484,073
517,590
9,007,036
9,945,090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66548</xdr:rowOff>
    </xdr:from>
    <xdr:to>
      <xdr:col>24</xdr:col>
      <xdr:colOff>63500</xdr:colOff>
      <xdr:row>37</xdr:row>
      <xdr:rowOff>103315</xdr:rowOff>
    </xdr:to>
    <xdr:cxnSp macro="">
      <xdr:nvCxnSpPr>
        <xdr:cNvPr id="61" name="直線コネクタ 60"/>
        <xdr:cNvCxnSpPr/>
      </xdr:nvCxnSpPr>
      <xdr:spPr>
        <a:xfrm>
          <a:off x="3797300" y="6410198"/>
          <a:ext cx="8382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147891</xdr:rowOff>
    </xdr:from>
    <xdr:to>
      <xdr:col>19</xdr:col>
      <xdr:colOff>177800</xdr:colOff>
      <xdr:row>37</xdr:row>
      <xdr:rowOff>66548</xdr:rowOff>
    </xdr:to>
    <xdr:cxnSp macro="">
      <xdr:nvCxnSpPr>
        <xdr:cNvPr id="64" name="直線コネクタ 63"/>
        <xdr:cNvCxnSpPr/>
      </xdr:nvCxnSpPr>
      <xdr:spPr>
        <a:xfrm>
          <a:off x="2908300" y="6320091"/>
          <a:ext cx="889000" cy="9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147891</xdr:rowOff>
    </xdr:from>
    <xdr:to>
      <xdr:col>15</xdr:col>
      <xdr:colOff>50800</xdr:colOff>
      <xdr:row>37</xdr:row>
      <xdr:rowOff>9589</xdr:rowOff>
    </xdr:to>
    <xdr:cxnSp macro="">
      <xdr:nvCxnSpPr>
        <xdr:cNvPr id="67" name="直線コネクタ 66"/>
        <xdr:cNvCxnSpPr/>
      </xdr:nvCxnSpPr>
      <xdr:spPr>
        <a:xfrm flipV="1">
          <a:off x="2019300" y="6320091"/>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9589</xdr:rowOff>
    </xdr:from>
    <xdr:to>
      <xdr:col>10</xdr:col>
      <xdr:colOff>114300</xdr:colOff>
      <xdr:row>37</xdr:row>
      <xdr:rowOff>57976</xdr:rowOff>
    </xdr:to>
    <xdr:cxnSp macro="">
      <xdr:nvCxnSpPr>
        <xdr:cNvPr id="70" name="直線コネクタ 69"/>
        <xdr:cNvCxnSpPr/>
      </xdr:nvCxnSpPr>
      <xdr:spPr>
        <a:xfrm flipV="1">
          <a:off x="1130300" y="6353239"/>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73" name="フローチャート: 判断 72"/>
        <xdr:cNvSpPr/>
      </xdr:nvSpPr>
      <xdr:spPr>
        <a:xfrm>
          <a:off x="1079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64914</xdr:rowOff>
    </xdr:from>
    <xdr:ext cx="469744" cy="259045"/>
    <xdr:sp macro="" textlink="">
      <xdr:nvSpPr>
        <xdr:cNvPr id="74" name="テキスト ボックス 73"/>
        <xdr:cNvSpPr txBox="1"/>
      </xdr:nvSpPr>
      <xdr:spPr>
        <a:xfrm>
          <a:off x="895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52515</xdr:rowOff>
    </xdr:from>
    <xdr:to>
      <xdr:col>24</xdr:col>
      <xdr:colOff>114300</xdr:colOff>
      <xdr:row>37</xdr:row>
      <xdr:rowOff>154115</xdr:rowOff>
    </xdr:to>
    <xdr:sp macro="" textlink="">
      <xdr:nvSpPr>
        <xdr:cNvPr id="80" name="楕円 79"/>
        <xdr:cNvSpPr/>
      </xdr:nvSpPr>
      <xdr:spPr>
        <a:xfrm>
          <a:off x="45847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138892</xdr:rowOff>
    </xdr:from>
    <xdr:ext cx="469744" cy="259045"/>
    <xdr:sp macro="" textlink="">
      <xdr:nvSpPr>
        <xdr:cNvPr id="81" name="議会費該当値テキスト"/>
        <xdr:cNvSpPr txBox="1"/>
      </xdr:nvSpPr>
      <xdr:spPr>
        <a:xfrm>
          <a:off x="4686300" y="631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15748</xdr:rowOff>
    </xdr:from>
    <xdr:to>
      <xdr:col>20</xdr:col>
      <xdr:colOff>38100</xdr:colOff>
      <xdr:row>37</xdr:row>
      <xdr:rowOff>117348</xdr:rowOff>
    </xdr:to>
    <xdr:sp macro="" textlink="">
      <xdr:nvSpPr>
        <xdr:cNvPr id="82" name="楕円 81"/>
        <xdr:cNvSpPr/>
      </xdr:nvSpPr>
      <xdr:spPr>
        <a:xfrm>
          <a:off x="3746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108475</xdr:rowOff>
    </xdr:from>
    <xdr:ext cx="469744" cy="259045"/>
    <xdr:sp macro="" textlink="">
      <xdr:nvSpPr>
        <xdr:cNvPr id="83" name="テキスト ボックス 82"/>
        <xdr:cNvSpPr txBox="1"/>
      </xdr:nvSpPr>
      <xdr:spPr>
        <a:xfrm>
          <a:off x="3562428" y="645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97091</xdr:rowOff>
    </xdr:from>
    <xdr:to>
      <xdr:col>15</xdr:col>
      <xdr:colOff>101600</xdr:colOff>
      <xdr:row>37</xdr:row>
      <xdr:rowOff>27241</xdr:rowOff>
    </xdr:to>
    <xdr:sp macro="" textlink="">
      <xdr:nvSpPr>
        <xdr:cNvPr id="84" name="楕円 83"/>
        <xdr:cNvSpPr/>
      </xdr:nvSpPr>
      <xdr:spPr>
        <a:xfrm>
          <a:off x="2857500" y="626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18368</xdr:rowOff>
    </xdr:from>
    <xdr:ext cx="469744" cy="259045"/>
    <xdr:sp macro="" textlink="">
      <xdr:nvSpPr>
        <xdr:cNvPr id="85" name="テキスト ボックス 84"/>
        <xdr:cNvSpPr txBox="1"/>
      </xdr:nvSpPr>
      <xdr:spPr>
        <a:xfrm>
          <a:off x="2673428" y="636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130239</xdr:rowOff>
    </xdr:from>
    <xdr:to>
      <xdr:col>10</xdr:col>
      <xdr:colOff>165100</xdr:colOff>
      <xdr:row>37</xdr:row>
      <xdr:rowOff>60389</xdr:rowOff>
    </xdr:to>
    <xdr:sp macro="" textlink="">
      <xdr:nvSpPr>
        <xdr:cNvPr id="86" name="楕円 85"/>
        <xdr:cNvSpPr/>
      </xdr:nvSpPr>
      <xdr:spPr>
        <a:xfrm>
          <a:off x="1968500" y="63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51516</xdr:rowOff>
    </xdr:from>
    <xdr:ext cx="469744" cy="259045"/>
    <xdr:sp macro="" textlink="">
      <xdr:nvSpPr>
        <xdr:cNvPr id="87" name="テキスト ボックス 86"/>
        <xdr:cNvSpPr txBox="1"/>
      </xdr:nvSpPr>
      <xdr:spPr>
        <a:xfrm>
          <a:off x="1784428" y="639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7176</xdr:rowOff>
    </xdr:from>
    <xdr:to>
      <xdr:col>6</xdr:col>
      <xdr:colOff>38100</xdr:colOff>
      <xdr:row>37</xdr:row>
      <xdr:rowOff>108776</xdr:rowOff>
    </xdr:to>
    <xdr:sp macro="" textlink="">
      <xdr:nvSpPr>
        <xdr:cNvPr id="88" name="楕円 87"/>
        <xdr:cNvSpPr/>
      </xdr:nvSpPr>
      <xdr:spPr>
        <a:xfrm>
          <a:off x="1079500" y="635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99903</xdr:rowOff>
    </xdr:from>
    <xdr:ext cx="469744" cy="259045"/>
    <xdr:sp macro="" textlink="">
      <xdr:nvSpPr>
        <xdr:cNvPr id="89" name="テキスト ボックス 88"/>
        <xdr:cNvSpPr txBox="1"/>
      </xdr:nvSpPr>
      <xdr:spPr>
        <a:xfrm>
          <a:off x="895428" y="644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127676</xdr:rowOff>
    </xdr:from>
    <xdr:to>
      <xdr:col>24</xdr:col>
      <xdr:colOff>63500</xdr:colOff>
      <xdr:row>57</xdr:row>
      <xdr:rowOff>59424</xdr:rowOff>
    </xdr:to>
    <xdr:cxnSp macro="">
      <xdr:nvCxnSpPr>
        <xdr:cNvPr id="118" name="直線コネクタ 117"/>
        <xdr:cNvCxnSpPr/>
      </xdr:nvCxnSpPr>
      <xdr:spPr>
        <a:xfrm flipV="1">
          <a:off x="3797300" y="9728876"/>
          <a:ext cx="838200" cy="10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97034</xdr:rowOff>
    </xdr:from>
    <xdr:ext cx="599010" cy="259045"/>
    <xdr:sp macro="" textlink="">
      <xdr:nvSpPr>
        <xdr:cNvPr id="119" name="総務費平均値テキスト"/>
        <xdr:cNvSpPr txBox="1"/>
      </xdr:nvSpPr>
      <xdr:spPr>
        <a:xfrm>
          <a:off x="4686300" y="9698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59424</xdr:rowOff>
    </xdr:from>
    <xdr:to>
      <xdr:col>19</xdr:col>
      <xdr:colOff>177800</xdr:colOff>
      <xdr:row>57</xdr:row>
      <xdr:rowOff>79590</xdr:rowOff>
    </xdr:to>
    <xdr:cxnSp macro="">
      <xdr:nvCxnSpPr>
        <xdr:cNvPr id="121" name="直線コネクタ 120"/>
        <xdr:cNvCxnSpPr/>
      </xdr:nvCxnSpPr>
      <xdr:spPr>
        <a:xfrm flipV="1">
          <a:off x="2908300" y="9832074"/>
          <a:ext cx="889000" cy="2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44347</xdr:rowOff>
    </xdr:from>
    <xdr:to>
      <xdr:col>15</xdr:col>
      <xdr:colOff>50800</xdr:colOff>
      <xdr:row>57</xdr:row>
      <xdr:rowOff>79590</xdr:rowOff>
    </xdr:to>
    <xdr:cxnSp macro="">
      <xdr:nvCxnSpPr>
        <xdr:cNvPr id="124" name="直線コネクタ 123"/>
        <xdr:cNvCxnSpPr/>
      </xdr:nvCxnSpPr>
      <xdr:spPr>
        <a:xfrm>
          <a:off x="2019300" y="9816997"/>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101966</xdr:rowOff>
    </xdr:from>
    <xdr:to>
      <xdr:col>10</xdr:col>
      <xdr:colOff>114300</xdr:colOff>
      <xdr:row>57</xdr:row>
      <xdr:rowOff>44347</xdr:rowOff>
    </xdr:to>
    <xdr:cxnSp macro="">
      <xdr:nvCxnSpPr>
        <xdr:cNvPr id="127" name="直線コネクタ 126"/>
        <xdr:cNvCxnSpPr/>
      </xdr:nvCxnSpPr>
      <xdr:spPr>
        <a:xfrm>
          <a:off x="1130300" y="9531716"/>
          <a:ext cx="889000" cy="28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87535</xdr:rowOff>
    </xdr:from>
    <xdr:ext cx="534377" cy="259045"/>
    <xdr:sp macro="" textlink="">
      <xdr:nvSpPr>
        <xdr:cNvPr id="129" name="テキスト ボックス 128"/>
        <xdr:cNvSpPr txBox="1"/>
      </xdr:nvSpPr>
      <xdr:spPr>
        <a:xfrm>
          <a:off x="1752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60085</xdr:rowOff>
    </xdr:from>
    <xdr:to>
      <xdr:col>6</xdr:col>
      <xdr:colOff>38100</xdr:colOff>
      <xdr:row>54</xdr:row>
      <xdr:rowOff>161685</xdr:rowOff>
    </xdr:to>
    <xdr:sp macro="" textlink="">
      <xdr:nvSpPr>
        <xdr:cNvPr id="130" name="フローチャート: 判断 129"/>
        <xdr:cNvSpPr/>
      </xdr:nvSpPr>
      <xdr:spPr>
        <a:xfrm>
          <a:off x="1079500" y="931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6762</xdr:rowOff>
    </xdr:from>
    <xdr:ext cx="599010" cy="259045"/>
    <xdr:sp macro="" textlink="">
      <xdr:nvSpPr>
        <xdr:cNvPr id="131" name="テキスト ボックス 130"/>
        <xdr:cNvSpPr txBox="1"/>
      </xdr:nvSpPr>
      <xdr:spPr>
        <a:xfrm>
          <a:off x="830795" y="9093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76876</xdr:rowOff>
    </xdr:from>
    <xdr:to>
      <xdr:col>24</xdr:col>
      <xdr:colOff>114300</xdr:colOff>
      <xdr:row>57</xdr:row>
      <xdr:rowOff>7026</xdr:rowOff>
    </xdr:to>
    <xdr:sp macro="" textlink="">
      <xdr:nvSpPr>
        <xdr:cNvPr id="137" name="楕円 136"/>
        <xdr:cNvSpPr/>
      </xdr:nvSpPr>
      <xdr:spPr>
        <a:xfrm>
          <a:off x="4584700" y="967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99753</xdr:rowOff>
    </xdr:from>
    <xdr:ext cx="599010" cy="259045"/>
    <xdr:sp macro="" textlink="">
      <xdr:nvSpPr>
        <xdr:cNvPr id="138" name="総務費該当値テキスト"/>
        <xdr:cNvSpPr txBox="1"/>
      </xdr:nvSpPr>
      <xdr:spPr>
        <a:xfrm>
          <a:off x="4686300" y="95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8624</xdr:rowOff>
    </xdr:from>
    <xdr:to>
      <xdr:col>20</xdr:col>
      <xdr:colOff>38100</xdr:colOff>
      <xdr:row>57</xdr:row>
      <xdr:rowOff>110224</xdr:rowOff>
    </xdr:to>
    <xdr:sp macro="" textlink="">
      <xdr:nvSpPr>
        <xdr:cNvPr id="139" name="楕円 138"/>
        <xdr:cNvSpPr/>
      </xdr:nvSpPr>
      <xdr:spPr>
        <a:xfrm>
          <a:off x="3746500" y="978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101351</xdr:rowOff>
    </xdr:from>
    <xdr:ext cx="534377" cy="259045"/>
    <xdr:sp macro="" textlink="">
      <xdr:nvSpPr>
        <xdr:cNvPr id="140" name="テキスト ボックス 139"/>
        <xdr:cNvSpPr txBox="1"/>
      </xdr:nvSpPr>
      <xdr:spPr>
        <a:xfrm>
          <a:off x="3530111" y="987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28790</xdr:rowOff>
    </xdr:from>
    <xdr:to>
      <xdr:col>15</xdr:col>
      <xdr:colOff>101600</xdr:colOff>
      <xdr:row>57</xdr:row>
      <xdr:rowOff>130390</xdr:rowOff>
    </xdr:to>
    <xdr:sp macro="" textlink="">
      <xdr:nvSpPr>
        <xdr:cNvPr id="141" name="楕円 140"/>
        <xdr:cNvSpPr/>
      </xdr:nvSpPr>
      <xdr:spPr>
        <a:xfrm>
          <a:off x="2857500" y="98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121517</xdr:rowOff>
    </xdr:from>
    <xdr:ext cx="534377" cy="259045"/>
    <xdr:sp macro="" textlink="">
      <xdr:nvSpPr>
        <xdr:cNvPr id="142" name="テキスト ボックス 141"/>
        <xdr:cNvSpPr txBox="1"/>
      </xdr:nvSpPr>
      <xdr:spPr>
        <a:xfrm>
          <a:off x="2641111" y="989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164997</xdr:rowOff>
    </xdr:from>
    <xdr:to>
      <xdr:col>10</xdr:col>
      <xdr:colOff>165100</xdr:colOff>
      <xdr:row>57</xdr:row>
      <xdr:rowOff>95147</xdr:rowOff>
    </xdr:to>
    <xdr:sp macro="" textlink="">
      <xdr:nvSpPr>
        <xdr:cNvPr id="143" name="楕円 142"/>
        <xdr:cNvSpPr/>
      </xdr:nvSpPr>
      <xdr:spPr>
        <a:xfrm>
          <a:off x="1968500" y="976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111674</xdr:rowOff>
    </xdr:from>
    <xdr:ext cx="534377" cy="259045"/>
    <xdr:sp macro="" textlink="">
      <xdr:nvSpPr>
        <xdr:cNvPr id="144" name="テキスト ボックス 143"/>
        <xdr:cNvSpPr txBox="1"/>
      </xdr:nvSpPr>
      <xdr:spPr>
        <a:xfrm>
          <a:off x="1752111" y="95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51166</xdr:rowOff>
    </xdr:from>
    <xdr:to>
      <xdr:col>6</xdr:col>
      <xdr:colOff>38100</xdr:colOff>
      <xdr:row>55</xdr:row>
      <xdr:rowOff>152766</xdr:rowOff>
    </xdr:to>
    <xdr:sp macro="" textlink="">
      <xdr:nvSpPr>
        <xdr:cNvPr id="145" name="楕円 144"/>
        <xdr:cNvSpPr/>
      </xdr:nvSpPr>
      <xdr:spPr>
        <a:xfrm>
          <a:off x="1079500" y="94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143893</xdr:rowOff>
    </xdr:from>
    <xdr:ext cx="599010" cy="259045"/>
    <xdr:sp macro="" textlink="">
      <xdr:nvSpPr>
        <xdr:cNvPr id="146" name="テキスト ボックス 145"/>
        <xdr:cNvSpPr txBox="1"/>
      </xdr:nvSpPr>
      <xdr:spPr>
        <a:xfrm>
          <a:off x="830795" y="957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148701</xdr:rowOff>
    </xdr:from>
    <xdr:to>
      <xdr:col>24</xdr:col>
      <xdr:colOff>63500</xdr:colOff>
      <xdr:row>78</xdr:row>
      <xdr:rowOff>116536</xdr:rowOff>
    </xdr:to>
    <xdr:cxnSp macro="">
      <xdr:nvCxnSpPr>
        <xdr:cNvPr id="180" name="直線コネクタ 179"/>
        <xdr:cNvCxnSpPr/>
      </xdr:nvCxnSpPr>
      <xdr:spPr>
        <a:xfrm flipV="1">
          <a:off x="3797300" y="13350351"/>
          <a:ext cx="838200" cy="1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116536</xdr:rowOff>
    </xdr:from>
    <xdr:to>
      <xdr:col>19</xdr:col>
      <xdr:colOff>177800</xdr:colOff>
      <xdr:row>79</xdr:row>
      <xdr:rowOff>28153</xdr:rowOff>
    </xdr:to>
    <xdr:cxnSp macro="">
      <xdr:nvCxnSpPr>
        <xdr:cNvPr id="183" name="直線コネクタ 182"/>
        <xdr:cNvCxnSpPr/>
      </xdr:nvCxnSpPr>
      <xdr:spPr>
        <a:xfrm flipV="1">
          <a:off x="2908300" y="13489636"/>
          <a:ext cx="889000" cy="8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86998</xdr:rowOff>
    </xdr:from>
    <xdr:to>
      <xdr:col>15</xdr:col>
      <xdr:colOff>50800</xdr:colOff>
      <xdr:row>79</xdr:row>
      <xdr:rowOff>28153</xdr:rowOff>
    </xdr:to>
    <xdr:cxnSp macro="">
      <xdr:nvCxnSpPr>
        <xdr:cNvPr id="186" name="直線コネクタ 185"/>
        <xdr:cNvCxnSpPr/>
      </xdr:nvCxnSpPr>
      <xdr:spPr>
        <a:xfrm>
          <a:off x="2019300" y="13460098"/>
          <a:ext cx="889000" cy="11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86998</xdr:rowOff>
    </xdr:from>
    <xdr:to>
      <xdr:col>10</xdr:col>
      <xdr:colOff>114300</xdr:colOff>
      <xdr:row>79</xdr:row>
      <xdr:rowOff>17751</xdr:rowOff>
    </xdr:to>
    <xdr:cxnSp macro="">
      <xdr:nvCxnSpPr>
        <xdr:cNvPr id="189" name="直線コネクタ 188"/>
        <xdr:cNvCxnSpPr/>
      </xdr:nvCxnSpPr>
      <xdr:spPr>
        <a:xfrm flipV="1">
          <a:off x="1130300" y="13460098"/>
          <a:ext cx="889000" cy="10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29502</xdr:rowOff>
    </xdr:from>
    <xdr:to>
      <xdr:col>6</xdr:col>
      <xdr:colOff>38100</xdr:colOff>
      <xdr:row>76</xdr:row>
      <xdr:rowOff>131102</xdr:rowOff>
    </xdr:to>
    <xdr:sp macro="" textlink="">
      <xdr:nvSpPr>
        <xdr:cNvPr id="192" name="フローチャート: 判断 191"/>
        <xdr:cNvSpPr/>
      </xdr:nvSpPr>
      <xdr:spPr>
        <a:xfrm>
          <a:off x="1079500" y="130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147629</xdr:rowOff>
    </xdr:from>
    <xdr:ext cx="599010" cy="259045"/>
    <xdr:sp macro="" textlink="">
      <xdr:nvSpPr>
        <xdr:cNvPr id="193" name="テキスト ボックス 192"/>
        <xdr:cNvSpPr txBox="1"/>
      </xdr:nvSpPr>
      <xdr:spPr>
        <a:xfrm>
          <a:off x="830795" y="128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97901</xdr:rowOff>
    </xdr:from>
    <xdr:to>
      <xdr:col>24</xdr:col>
      <xdr:colOff>114300</xdr:colOff>
      <xdr:row>78</xdr:row>
      <xdr:rowOff>28051</xdr:rowOff>
    </xdr:to>
    <xdr:sp macro="" textlink="">
      <xdr:nvSpPr>
        <xdr:cNvPr id="199" name="楕円 198"/>
        <xdr:cNvSpPr/>
      </xdr:nvSpPr>
      <xdr:spPr>
        <a:xfrm>
          <a:off x="4584700" y="132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12828</xdr:rowOff>
    </xdr:from>
    <xdr:ext cx="599010" cy="259045"/>
    <xdr:sp macro="" textlink="">
      <xdr:nvSpPr>
        <xdr:cNvPr id="200" name="民生費該当値テキスト"/>
        <xdr:cNvSpPr txBox="1"/>
      </xdr:nvSpPr>
      <xdr:spPr>
        <a:xfrm>
          <a:off x="4686300" y="1321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65736</xdr:rowOff>
    </xdr:from>
    <xdr:to>
      <xdr:col>20</xdr:col>
      <xdr:colOff>38100</xdr:colOff>
      <xdr:row>78</xdr:row>
      <xdr:rowOff>167336</xdr:rowOff>
    </xdr:to>
    <xdr:sp macro="" textlink="">
      <xdr:nvSpPr>
        <xdr:cNvPr id="201" name="楕円 200"/>
        <xdr:cNvSpPr/>
      </xdr:nvSpPr>
      <xdr:spPr>
        <a:xfrm>
          <a:off x="3746500" y="134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158463</xdr:rowOff>
    </xdr:from>
    <xdr:ext cx="599010" cy="259045"/>
    <xdr:sp macro="" textlink="">
      <xdr:nvSpPr>
        <xdr:cNvPr id="202" name="テキスト ボックス 201"/>
        <xdr:cNvSpPr txBox="1"/>
      </xdr:nvSpPr>
      <xdr:spPr>
        <a:xfrm>
          <a:off x="3497795" y="1353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148803</xdr:rowOff>
    </xdr:from>
    <xdr:to>
      <xdr:col>15</xdr:col>
      <xdr:colOff>101600</xdr:colOff>
      <xdr:row>79</xdr:row>
      <xdr:rowOff>78953</xdr:rowOff>
    </xdr:to>
    <xdr:sp macro="" textlink="">
      <xdr:nvSpPr>
        <xdr:cNvPr id="203" name="楕円 202"/>
        <xdr:cNvSpPr/>
      </xdr:nvSpPr>
      <xdr:spPr>
        <a:xfrm>
          <a:off x="2857500" y="1352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70080</xdr:rowOff>
    </xdr:from>
    <xdr:ext cx="599010" cy="259045"/>
    <xdr:sp macro="" textlink="">
      <xdr:nvSpPr>
        <xdr:cNvPr id="204" name="テキスト ボックス 203"/>
        <xdr:cNvSpPr txBox="1"/>
      </xdr:nvSpPr>
      <xdr:spPr>
        <a:xfrm>
          <a:off x="2608795" y="1361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36198</xdr:rowOff>
    </xdr:from>
    <xdr:to>
      <xdr:col>10</xdr:col>
      <xdr:colOff>165100</xdr:colOff>
      <xdr:row>78</xdr:row>
      <xdr:rowOff>137798</xdr:rowOff>
    </xdr:to>
    <xdr:sp macro="" textlink="">
      <xdr:nvSpPr>
        <xdr:cNvPr id="205" name="楕円 204"/>
        <xdr:cNvSpPr/>
      </xdr:nvSpPr>
      <xdr:spPr>
        <a:xfrm>
          <a:off x="1968500" y="1340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128925</xdr:rowOff>
    </xdr:from>
    <xdr:ext cx="599010" cy="259045"/>
    <xdr:sp macro="" textlink="">
      <xdr:nvSpPr>
        <xdr:cNvPr id="206" name="テキスト ボックス 205"/>
        <xdr:cNvSpPr txBox="1"/>
      </xdr:nvSpPr>
      <xdr:spPr>
        <a:xfrm>
          <a:off x="1719795" y="1350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138401</xdr:rowOff>
    </xdr:from>
    <xdr:to>
      <xdr:col>6</xdr:col>
      <xdr:colOff>38100</xdr:colOff>
      <xdr:row>79</xdr:row>
      <xdr:rowOff>68551</xdr:rowOff>
    </xdr:to>
    <xdr:sp macro="" textlink="">
      <xdr:nvSpPr>
        <xdr:cNvPr id="207" name="楕円 206"/>
        <xdr:cNvSpPr/>
      </xdr:nvSpPr>
      <xdr:spPr>
        <a:xfrm>
          <a:off x="1079500" y="1351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59678</xdr:rowOff>
    </xdr:from>
    <xdr:ext cx="599010" cy="259045"/>
    <xdr:sp macro="" textlink="">
      <xdr:nvSpPr>
        <xdr:cNvPr id="208" name="テキスト ボックス 207"/>
        <xdr:cNvSpPr txBox="1"/>
      </xdr:nvSpPr>
      <xdr:spPr>
        <a:xfrm>
          <a:off x="830795" y="1360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59767</xdr:rowOff>
    </xdr:from>
    <xdr:to>
      <xdr:col>24</xdr:col>
      <xdr:colOff>63500</xdr:colOff>
      <xdr:row>96</xdr:row>
      <xdr:rowOff>4063</xdr:rowOff>
    </xdr:to>
    <xdr:cxnSp macro="">
      <xdr:nvCxnSpPr>
        <xdr:cNvPr id="238" name="直線コネクタ 237"/>
        <xdr:cNvCxnSpPr/>
      </xdr:nvCxnSpPr>
      <xdr:spPr>
        <a:xfrm>
          <a:off x="3797300" y="16347517"/>
          <a:ext cx="838200" cy="11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9" name="衛生費平均値テキスト"/>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59767</xdr:rowOff>
    </xdr:from>
    <xdr:to>
      <xdr:col>19</xdr:col>
      <xdr:colOff>177800</xdr:colOff>
      <xdr:row>95</xdr:row>
      <xdr:rowOff>87795</xdr:rowOff>
    </xdr:to>
    <xdr:cxnSp macro="">
      <xdr:nvCxnSpPr>
        <xdr:cNvPr id="241" name="直線コネクタ 240"/>
        <xdr:cNvCxnSpPr/>
      </xdr:nvCxnSpPr>
      <xdr:spPr>
        <a:xfrm flipV="1">
          <a:off x="2908300" y="16347517"/>
          <a:ext cx="889000" cy="2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3" name="テキスト ボックス 242"/>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87795</xdr:rowOff>
    </xdr:from>
    <xdr:to>
      <xdr:col>15</xdr:col>
      <xdr:colOff>50800</xdr:colOff>
      <xdr:row>95</xdr:row>
      <xdr:rowOff>97256</xdr:rowOff>
    </xdr:to>
    <xdr:cxnSp macro="">
      <xdr:nvCxnSpPr>
        <xdr:cNvPr id="244" name="直線コネクタ 243"/>
        <xdr:cNvCxnSpPr/>
      </xdr:nvCxnSpPr>
      <xdr:spPr>
        <a:xfrm flipV="1">
          <a:off x="2019300" y="16375545"/>
          <a:ext cx="889000" cy="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6" name="テキスト ボックス 245"/>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97256</xdr:rowOff>
    </xdr:from>
    <xdr:to>
      <xdr:col>10</xdr:col>
      <xdr:colOff>114300</xdr:colOff>
      <xdr:row>95</xdr:row>
      <xdr:rowOff>107899</xdr:rowOff>
    </xdr:to>
    <xdr:cxnSp macro="">
      <xdr:nvCxnSpPr>
        <xdr:cNvPr id="247" name="直線コネクタ 246"/>
        <xdr:cNvCxnSpPr/>
      </xdr:nvCxnSpPr>
      <xdr:spPr>
        <a:xfrm flipV="1">
          <a:off x="1130300" y="16385006"/>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9" name="テキスト ボックス 248"/>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26391</xdr:rowOff>
    </xdr:from>
    <xdr:to>
      <xdr:col>6</xdr:col>
      <xdr:colOff>38100</xdr:colOff>
      <xdr:row>97</xdr:row>
      <xdr:rowOff>127991</xdr:rowOff>
    </xdr:to>
    <xdr:sp macro="" textlink="">
      <xdr:nvSpPr>
        <xdr:cNvPr id="250" name="フローチャート: 判断 249"/>
        <xdr:cNvSpPr/>
      </xdr:nvSpPr>
      <xdr:spPr>
        <a:xfrm>
          <a:off x="1079500" y="1665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119118</xdr:rowOff>
    </xdr:from>
    <xdr:ext cx="534377" cy="259045"/>
    <xdr:sp macro="" textlink="">
      <xdr:nvSpPr>
        <xdr:cNvPr id="251" name="テキスト ボックス 250"/>
        <xdr:cNvSpPr txBox="1"/>
      </xdr:nvSpPr>
      <xdr:spPr>
        <a:xfrm>
          <a:off x="863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124713</xdr:rowOff>
    </xdr:from>
    <xdr:to>
      <xdr:col>24</xdr:col>
      <xdr:colOff>114300</xdr:colOff>
      <xdr:row>96</xdr:row>
      <xdr:rowOff>54863</xdr:rowOff>
    </xdr:to>
    <xdr:sp macro="" textlink="">
      <xdr:nvSpPr>
        <xdr:cNvPr id="257" name="楕円 256"/>
        <xdr:cNvSpPr/>
      </xdr:nvSpPr>
      <xdr:spPr>
        <a:xfrm>
          <a:off x="4584700" y="1641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147590</xdr:rowOff>
    </xdr:from>
    <xdr:ext cx="534377" cy="259045"/>
    <xdr:sp macro="" textlink="">
      <xdr:nvSpPr>
        <xdr:cNvPr id="258" name="衛生費該当値テキスト"/>
        <xdr:cNvSpPr txBox="1"/>
      </xdr:nvSpPr>
      <xdr:spPr>
        <a:xfrm>
          <a:off x="4686300" y="1626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8967</xdr:rowOff>
    </xdr:from>
    <xdr:to>
      <xdr:col>20</xdr:col>
      <xdr:colOff>38100</xdr:colOff>
      <xdr:row>95</xdr:row>
      <xdr:rowOff>110567</xdr:rowOff>
    </xdr:to>
    <xdr:sp macro="" textlink="">
      <xdr:nvSpPr>
        <xdr:cNvPr id="259" name="楕円 258"/>
        <xdr:cNvSpPr/>
      </xdr:nvSpPr>
      <xdr:spPr>
        <a:xfrm>
          <a:off x="3746500" y="162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127094</xdr:rowOff>
    </xdr:from>
    <xdr:ext cx="534377" cy="259045"/>
    <xdr:sp macro="" textlink="">
      <xdr:nvSpPr>
        <xdr:cNvPr id="260" name="テキスト ボックス 259"/>
        <xdr:cNvSpPr txBox="1"/>
      </xdr:nvSpPr>
      <xdr:spPr>
        <a:xfrm>
          <a:off x="3530111" y="1607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36995</xdr:rowOff>
    </xdr:from>
    <xdr:to>
      <xdr:col>15</xdr:col>
      <xdr:colOff>101600</xdr:colOff>
      <xdr:row>95</xdr:row>
      <xdr:rowOff>138595</xdr:rowOff>
    </xdr:to>
    <xdr:sp macro="" textlink="">
      <xdr:nvSpPr>
        <xdr:cNvPr id="261" name="楕円 260"/>
        <xdr:cNvSpPr/>
      </xdr:nvSpPr>
      <xdr:spPr>
        <a:xfrm>
          <a:off x="2857500" y="163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155122</xdr:rowOff>
    </xdr:from>
    <xdr:ext cx="534377" cy="259045"/>
    <xdr:sp macro="" textlink="">
      <xdr:nvSpPr>
        <xdr:cNvPr id="262" name="テキスト ボックス 261"/>
        <xdr:cNvSpPr txBox="1"/>
      </xdr:nvSpPr>
      <xdr:spPr>
        <a:xfrm>
          <a:off x="2641111" y="160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46456</xdr:rowOff>
    </xdr:from>
    <xdr:to>
      <xdr:col>10</xdr:col>
      <xdr:colOff>165100</xdr:colOff>
      <xdr:row>95</xdr:row>
      <xdr:rowOff>148056</xdr:rowOff>
    </xdr:to>
    <xdr:sp macro="" textlink="">
      <xdr:nvSpPr>
        <xdr:cNvPr id="263" name="楕円 262"/>
        <xdr:cNvSpPr/>
      </xdr:nvSpPr>
      <xdr:spPr>
        <a:xfrm>
          <a:off x="1968500" y="163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164583</xdr:rowOff>
    </xdr:from>
    <xdr:ext cx="534377" cy="259045"/>
    <xdr:sp macro="" textlink="">
      <xdr:nvSpPr>
        <xdr:cNvPr id="264" name="テキスト ボックス 263"/>
        <xdr:cNvSpPr txBox="1"/>
      </xdr:nvSpPr>
      <xdr:spPr>
        <a:xfrm>
          <a:off x="1752111" y="161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57099</xdr:rowOff>
    </xdr:from>
    <xdr:to>
      <xdr:col>6</xdr:col>
      <xdr:colOff>38100</xdr:colOff>
      <xdr:row>95</xdr:row>
      <xdr:rowOff>158699</xdr:rowOff>
    </xdr:to>
    <xdr:sp macro="" textlink="">
      <xdr:nvSpPr>
        <xdr:cNvPr id="265" name="楕円 264"/>
        <xdr:cNvSpPr/>
      </xdr:nvSpPr>
      <xdr:spPr>
        <a:xfrm>
          <a:off x="1079500" y="1634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3776</xdr:rowOff>
    </xdr:from>
    <xdr:ext cx="534377" cy="259045"/>
    <xdr:sp macro="" textlink="">
      <xdr:nvSpPr>
        <xdr:cNvPr id="266" name="テキスト ボックス 265"/>
        <xdr:cNvSpPr txBox="1"/>
      </xdr:nvSpPr>
      <xdr:spPr>
        <a:xfrm>
          <a:off x="863111" y="161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10378</xdr:rowOff>
    </xdr:from>
    <xdr:to>
      <xdr:col>55</xdr:col>
      <xdr:colOff>0</xdr:colOff>
      <xdr:row>39</xdr:row>
      <xdr:rowOff>12990</xdr:rowOff>
    </xdr:to>
    <xdr:cxnSp macro="">
      <xdr:nvCxnSpPr>
        <xdr:cNvPr id="297" name="直線コネクタ 296"/>
        <xdr:cNvCxnSpPr/>
      </xdr:nvCxnSpPr>
      <xdr:spPr>
        <a:xfrm flipV="1">
          <a:off x="9639300" y="6696928"/>
          <a:ext cx="8382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12337</xdr:rowOff>
    </xdr:from>
    <xdr:to>
      <xdr:col>50</xdr:col>
      <xdr:colOff>114300</xdr:colOff>
      <xdr:row>39</xdr:row>
      <xdr:rowOff>12990</xdr:rowOff>
    </xdr:to>
    <xdr:cxnSp macro="">
      <xdr:nvCxnSpPr>
        <xdr:cNvPr id="300" name="直線コネクタ 299"/>
        <xdr:cNvCxnSpPr/>
      </xdr:nvCxnSpPr>
      <xdr:spPr>
        <a:xfrm>
          <a:off x="8750300" y="6698887"/>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117820</xdr:rowOff>
    </xdr:from>
    <xdr:to>
      <xdr:col>45</xdr:col>
      <xdr:colOff>177800</xdr:colOff>
      <xdr:row>39</xdr:row>
      <xdr:rowOff>12337</xdr:rowOff>
    </xdr:to>
    <xdr:cxnSp macro="">
      <xdr:nvCxnSpPr>
        <xdr:cNvPr id="303" name="直線コネクタ 302"/>
        <xdr:cNvCxnSpPr/>
      </xdr:nvCxnSpPr>
      <xdr:spPr>
        <a:xfrm>
          <a:off x="7861300" y="6632920"/>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117820</xdr:rowOff>
    </xdr:from>
    <xdr:to>
      <xdr:col>41</xdr:col>
      <xdr:colOff>50800</xdr:colOff>
      <xdr:row>39</xdr:row>
      <xdr:rowOff>20828</xdr:rowOff>
    </xdr:to>
    <xdr:cxnSp macro="">
      <xdr:nvCxnSpPr>
        <xdr:cNvPr id="306" name="直線コネクタ 305"/>
        <xdr:cNvCxnSpPr/>
      </xdr:nvCxnSpPr>
      <xdr:spPr>
        <a:xfrm flipV="1">
          <a:off x="6972300" y="6632920"/>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09" name="フローチャート: 判断 308"/>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10" name="テキスト ボックス 309"/>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131028</xdr:rowOff>
    </xdr:from>
    <xdr:to>
      <xdr:col>55</xdr:col>
      <xdr:colOff>50800</xdr:colOff>
      <xdr:row>39</xdr:row>
      <xdr:rowOff>61178</xdr:rowOff>
    </xdr:to>
    <xdr:sp macro="" textlink="">
      <xdr:nvSpPr>
        <xdr:cNvPr id="316" name="楕円 315"/>
        <xdr:cNvSpPr/>
      </xdr:nvSpPr>
      <xdr:spPr>
        <a:xfrm>
          <a:off x="104267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45955</xdr:rowOff>
    </xdr:from>
    <xdr:ext cx="378565" cy="259045"/>
    <xdr:sp macro="" textlink="">
      <xdr:nvSpPr>
        <xdr:cNvPr id="317" name="労働費該当値テキスト"/>
        <xdr:cNvSpPr txBox="1"/>
      </xdr:nvSpPr>
      <xdr:spPr>
        <a:xfrm>
          <a:off x="10528300" y="6561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133640</xdr:rowOff>
    </xdr:from>
    <xdr:to>
      <xdr:col>50</xdr:col>
      <xdr:colOff>165100</xdr:colOff>
      <xdr:row>39</xdr:row>
      <xdr:rowOff>63790</xdr:rowOff>
    </xdr:to>
    <xdr:sp macro="" textlink="">
      <xdr:nvSpPr>
        <xdr:cNvPr id="318" name="楕円 317"/>
        <xdr:cNvSpPr/>
      </xdr:nvSpPr>
      <xdr:spPr>
        <a:xfrm>
          <a:off x="9588500" y="664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54917</xdr:rowOff>
    </xdr:from>
    <xdr:ext cx="378565" cy="259045"/>
    <xdr:sp macro="" textlink="">
      <xdr:nvSpPr>
        <xdr:cNvPr id="319" name="テキスト ボックス 318"/>
        <xdr:cNvSpPr txBox="1"/>
      </xdr:nvSpPr>
      <xdr:spPr>
        <a:xfrm>
          <a:off x="9450017" y="674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132987</xdr:rowOff>
    </xdr:from>
    <xdr:to>
      <xdr:col>46</xdr:col>
      <xdr:colOff>38100</xdr:colOff>
      <xdr:row>39</xdr:row>
      <xdr:rowOff>63137</xdr:rowOff>
    </xdr:to>
    <xdr:sp macro="" textlink="">
      <xdr:nvSpPr>
        <xdr:cNvPr id="320" name="楕円 319"/>
        <xdr:cNvSpPr/>
      </xdr:nvSpPr>
      <xdr:spPr>
        <a:xfrm>
          <a:off x="8699500" y="66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54264</xdr:rowOff>
    </xdr:from>
    <xdr:ext cx="378565" cy="259045"/>
    <xdr:sp macro="" textlink="">
      <xdr:nvSpPr>
        <xdr:cNvPr id="321" name="テキスト ボックス 320"/>
        <xdr:cNvSpPr txBox="1"/>
      </xdr:nvSpPr>
      <xdr:spPr>
        <a:xfrm>
          <a:off x="8561017" y="674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67020</xdr:rowOff>
    </xdr:from>
    <xdr:to>
      <xdr:col>41</xdr:col>
      <xdr:colOff>101600</xdr:colOff>
      <xdr:row>38</xdr:row>
      <xdr:rowOff>168620</xdr:rowOff>
    </xdr:to>
    <xdr:sp macro="" textlink="">
      <xdr:nvSpPr>
        <xdr:cNvPr id="322" name="楕円 321"/>
        <xdr:cNvSpPr/>
      </xdr:nvSpPr>
      <xdr:spPr>
        <a:xfrm>
          <a:off x="7810500" y="65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159747</xdr:rowOff>
    </xdr:from>
    <xdr:ext cx="378565" cy="259045"/>
    <xdr:sp macro="" textlink="">
      <xdr:nvSpPr>
        <xdr:cNvPr id="323" name="テキスト ボックス 322"/>
        <xdr:cNvSpPr txBox="1"/>
      </xdr:nvSpPr>
      <xdr:spPr>
        <a:xfrm>
          <a:off x="7672017" y="6674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141478</xdr:rowOff>
    </xdr:from>
    <xdr:to>
      <xdr:col>36</xdr:col>
      <xdr:colOff>165100</xdr:colOff>
      <xdr:row>39</xdr:row>
      <xdr:rowOff>71628</xdr:rowOff>
    </xdr:to>
    <xdr:sp macro="" textlink="">
      <xdr:nvSpPr>
        <xdr:cNvPr id="324" name="楕円 323"/>
        <xdr:cNvSpPr/>
      </xdr:nvSpPr>
      <xdr:spPr>
        <a:xfrm>
          <a:off x="69215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62755</xdr:rowOff>
    </xdr:from>
    <xdr:ext cx="378565" cy="259045"/>
    <xdr:sp macro="" textlink="">
      <xdr:nvSpPr>
        <xdr:cNvPr id="325" name="テキスト ボックス 324"/>
        <xdr:cNvSpPr txBox="1"/>
      </xdr:nvSpPr>
      <xdr:spPr>
        <a:xfrm>
          <a:off x="6783017" y="674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110039</xdr:rowOff>
    </xdr:from>
    <xdr:to>
      <xdr:col>55</xdr:col>
      <xdr:colOff>0</xdr:colOff>
      <xdr:row>57</xdr:row>
      <xdr:rowOff>136861</xdr:rowOff>
    </xdr:to>
    <xdr:cxnSp macro="">
      <xdr:nvCxnSpPr>
        <xdr:cNvPr id="354" name="直線コネクタ 353"/>
        <xdr:cNvCxnSpPr/>
      </xdr:nvCxnSpPr>
      <xdr:spPr>
        <a:xfrm flipV="1">
          <a:off x="9639300" y="9882689"/>
          <a:ext cx="838200" cy="26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114002</xdr:rowOff>
    </xdr:from>
    <xdr:to>
      <xdr:col>50</xdr:col>
      <xdr:colOff>114300</xdr:colOff>
      <xdr:row>57</xdr:row>
      <xdr:rowOff>136861</xdr:rowOff>
    </xdr:to>
    <xdr:cxnSp macro="">
      <xdr:nvCxnSpPr>
        <xdr:cNvPr id="357" name="直線コネクタ 356"/>
        <xdr:cNvCxnSpPr/>
      </xdr:nvCxnSpPr>
      <xdr:spPr>
        <a:xfrm>
          <a:off x="8750300" y="9886652"/>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114002</xdr:rowOff>
    </xdr:from>
    <xdr:to>
      <xdr:col>45</xdr:col>
      <xdr:colOff>177800</xdr:colOff>
      <xdr:row>57</xdr:row>
      <xdr:rowOff>127394</xdr:rowOff>
    </xdr:to>
    <xdr:cxnSp macro="">
      <xdr:nvCxnSpPr>
        <xdr:cNvPr id="360" name="直線コネクタ 359"/>
        <xdr:cNvCxnSpPr/>
      </xdr:nvCxnSpPr>
      <xdr:spPr>
        <a:xfrm flipV="1">
          <a:off x="7861300" y="9886652"/>
          <a:ext cx="889000" cy="1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97524</xdr:rowOff>
    </xdr:from>
    <xdr:to>
      <xdr:col>41</xdr:col>
      <xdr:colOff>50800</xdr:colOff>
      <xdr:row>57</xdr:row>
      <xdr:rowOff>127394</xdr:rowOff>
    </xdr:to>
    <xdr:cxnSp macro="">
      <xdr:nvCxnSpPr>
        <xdr:cNvPr id="363" name="直線コネクタ 362"/>
        <xdr:cNvCxnSpPr/>
      </xdr:nvCxnSpPr>
      <xdr:spPr>
        <a:xfrm>
          <a:off x="6972300" y="9870174"/>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62726</xdr:rowOff>
    </xdr:from>
    <xdr:to>
      <xdr:col>36</xdr:col>
      <xdr:colOff>165100</xdr:colOff>
      <xdr:row>54</xdr:row>
      <xdr:rowOff>164326</xdr:rowOff>
    </xdr:to>
    <xdr:sp macro="" textlink="">
      <xdr:nvSpPr>
        <xdr:cNvPr id="366" name="フローチャート: 判断 365"/>
        <xdr:cNvSpPr/>
      </xdr:nvSpPr>
      <xdr:spPr>
        <a:xfrm>
          <a:off x="6921500" y="932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9403</xdr:rowOff>
    </xdr:from>
    <xdr:ext cx="534377" cy="259045"/>
    <xdr:sp macro="" textlink="">
      <xdr:nvSpPr>
        <xdr:cNvPr id="367" name="テキスト ボックス 366"/>
        <xdr:cNvSpPr txBox="1"/>
      </xdr:nvSpPr>
      <xdr:spPr>
        <a:xfrm>
          <a:off x="6705111" y="909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59239</xdr:rowOff>
    </xdr:from>
    <xdr:to>
      <xdr:col>55</xdr:col>
      <xdr:colOff>50800</xdr:colOff>
      <xdr:row>57</xdr:row>
      <xdr:rowOff>160839</xdr:rowOff>
    </xdr:to>
    <xdr:sp macro="" textlink="">
      <xdr:nvSpPr>
        <xdr:cNvPr id="373" name="楕円 372"/>
        <xdr:cNvSpPr/>
      </xdr:nvSpPr>
      <xdr:spPr>
        <a:xfrm>
          <a:off x="10426700" y="983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37666</xdr:rowOff>
    </xdr:from>
    <xdr:ext cx="534377" cy="259045"/>
    <xdr:sp macro="" textlink="">
      <xdr:nvSpPr>
        <xdr:cNvPr id="374" name="農林水産業費該当値テキスト"/>
        <xdr:cNvSpPr txBox="1"/>
      </xdr:nvSpPr>
      <xdr:spPr>
        <a:xfrm>
          <a:off x="10528300" y="981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86061</xdr:rowOff>
    </xdr:from>
    <xdr:to>
      <xdr:col>50</xdr:col>
      <xdr:colOff>165100</xdr:colOff>
      <xdr:row>58</xdr:row>
      <xdr:rowOff>16211</xdr:rowOff>
    </xdr:to>
    <xdr:sp macro="" textlink="">
      <xdr:nvSpPr>
        <xdr:cNvPr id="375" name="楕円 374"/>
        <xdr:cNvSpPr/>
      </xdr:nvSpPr>
      <xdr:spPr>
        <a:xfrm>
          <a:off x="9588500" y="985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7338</xdr:rowOff>
    </xdr:from>
    <xdr:ext cx="534377" cy="259045"/>
    <xdr:sp macro="" textlink="">
      <xdr:nvSpPr>
        <xdr:cNvPr id="376" name="テキスト ボックス 375"/>
        <xdr:cNvSpPr txBox="1"/>
      </xdr:nvSpPr>
      <xdr:spPr>
        <a:xfrm>
          <a:off x="9372111" y="995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63202</xdr:rowOff>
    </xdr:from>
    <xdr:to>
      <xdr:col>46</xdr:col>
      <xdr:colOff>38100</xdr:colOff>
      <xdr:row>57</xdr:row>
      <xdr:rowOff>164802</xdr:rowOff>
    </xdr:to>
    <xdr:sp macro="" textlink="">
      <xdr:nvSpPr>
        <xdr:cNvPr id="377" name="楕円 376"/>
        <xdr:cNvSpPr/>
      </xdr:nvSpPr>
      <xdr:spPr>
        <a:xfrm>
          <a:off x="8699500" y="98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155929</xdr:rowOff>
    </xdr:from>
    <xdr:ext cx="534377" cy="259045"/>
    <xdr:sp macro="" textlink="">
      <xdr:nvSpPr>
        <xdr:cNvPr id="378" name="テキスト ボックス 377"/>
        <xdr:cNvSpPr txBox="1"/>
      </xdr:nvSpPr>
      <xdr:spPr>
        <a:xfrm>
          <a:off x="8483111" y="99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76594</xdr:rowOff>
    </xdr:from>
    <xdr:to>
      <xdr:col>41</xdr:col>
      <xdr:colOff>101600</xdr:colOff>
      <xdr:row>58</xdr:row>
      <xdr:rowOff>6744</xdr:rowOff>
    </xdr:to>
    <xdr:sp macro="" textlink="">
      <xdr:nvSpPr>
        <xdr:cNvPr id="379" name="楕円 378"/>
        <xdr:cNvSpPr/>
      </xdr:nvSpPr>
      <xdr:spPr>
        <a:xfrm>
          <a:off x="7810500" y="98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169321</xdr:rowOff>
    </xdr:from>
    <xdr:ext cx="534377" cy="259045"/>
    <xdr:sp macro="" textlink="">
      <xdr:nvSpPr>
        <xdr:cNvPr id="380" name="テキスト ボックス 379"/>
        <xdr:cNvSpPr txBox="1"/>
      </xdr:nvSpPr>
      <xdr:spPr>
        <a:xfrm>
          <a:off x="7594111" y="99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46724</xdr:rowOff>
    </xdr:from>
    <xdr:to>
      <xdr:col>36</xdr:col>
      <xdr:colOff>165100</xdr:colOff>
      <xdr:row>57</xdr:row>
      <xdr:rowOff>148324</xdr:rowOff>
    </xdr:to>
    <xdr:sp macro="" textlink="">
      <xdr:nvSpPr>
        <xdr:cNvPr id="381" name="楕円 380"/>
        <xdr:cNvSpPr/>
      </xdr:nvSpPr>
      <xdr:spPr>
        <a:xfrm>
          <a:off x="6921500" y="981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139451</xdr:rowOff>
    </xdr:from>
    <xdr:ext cx="534377" cy="259045"/>
    <xdr:sp macro="" textlink="">
      <xdr:nvSpPr>
        <xdr:cNvPr id="382" name="テキスト ボックス 381"/>
        <xdr:cNvSpPr txBox="1"/>
      </xdr:nvSpPr>
      <xdr:spPr>
        <a:xfrm>
          <a:off x="6705111" y="991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160750</xdr:rowOff>
    </xdr:from>
    <xdr:to>
      <xdr:col>55</xdr:col>
      <xdr:colOff>0</xdr:colOff>
      <xdr:row>78</xdr:row>
      <xdr:rowOff>18084</xdr:rowOff>
    </xdr:to>
    <xdr:cxnSp macro="">
      <xdr:nvCxnSpPr>
        <xdr:cNvPr id="411" name="直線コネクタ 410"/>
        <xdr:cNvCxnSpPr/>
      </xdr:nvCxnSpPr>
      <xdr:spPr>
        <a:xfrm>
          <a:off x="9639300" y="13362400"/>
          <a:ext cx="8382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34925</xdr:rowOff>
    </xdr:from>
    <xdr:to>
      <xdr:col>50</xdr:col>
      <xdr:colOff>114300</xdr:colOff>
      <xdr:row>77</xdr:row>
      <xdr:rowOff>160750</xdr:rowOff>
    </xdr:to>
    <xdr:cxnSp macro="">
      <xdr:nvCxnSpPr>
        <xdr:cNvPr id="414" name="直線コネクタ 413"/>
        <xdr:cNvCxnSpPr/>
      </xdr:nvCxnSpPr>
      <xdr:spPr>
        <a:xfrm>
          <a:off x="8750300" y="13236575"/>
          <a:ext cx="889000" cy="12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2045</xdr:rowOff>
    </xdr:from>
    <xdr:to>
      <xdr:col>45</xdr:col>
      <xdr:colOff>177800</xdr:colOff>
      <xdr:row>77</xdr:row>
      <xdr:rowOff>34925</xdr:rowOff>
    </xdr:to>
    <xdr:cxnSp macro="">
      <xdr:nvCxnSpPr>
        <xdr:cNvPr id="417" name="直線コネクタ 416"/>
        <xdr:cNvCxnSpPr/>
      </xdr:nvCxnSpPr>
      <xdr:spPr>
        <a:xfrm>
          <a:off x="7861300" y="1320369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2045</xdr:rowOff>
    </xdr:from>
    <xdr:to>
      <xdr:col>41</xdr:col>
      <xdr:colOff>50800</xdr:colOff>
      <xdr:row>77</xdr:row>
      <xdr:rowOff>23628</xdr:rowOff>
    </xdr:to>
    <xdr:cxnSp macro="">
      <xdr:nvCxnSpPr>
        <xdr:cNvPr id="420" name="直線コネクタ 419"/>
        <xdr:cNvCxnSpPr/>
      </xdr:nvCxnSpPr>
      <xdr:spPr>
        <a:xfrm flipV="1">
          <a:off x="6972300" y="13203695"/>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113150</xdr:rowOff>
    </xdr:from>
    <xdr:to>
      <xdr:col>36</xdr:col>
      <xdr:colOff>165100</xdr:colOff>
      <xdr:row>76</xdr:row>
      <xdr:rowOff>43300</xdr:rowOff>
    </xdr:to>
    <xdr:sp macro="" textlink="">
      <xdr:nvSpPr>
        <xdr:cNvPr id="423" name="フローチャート: 判断 422"/>
        <xdr:cNvSpPr/>
      </xdr:nvSpPr>
      <xdr:spPr>
        <a:xfrm>
          <a:off x="6921500" y="129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59827</xdr:rowOff>
    </xdr:from>
    <xdr:ext cx="534377" cy="259045"/>
    <xdr:sp macro="" textlink="">
      <xdr:nvSpPr>
        <xdr:cNvPr id="424" name="テキスト ボックス 423"/>
        <xdr:cNvSpPr txBox="1"/>
      </xdr:nvSpPr>
      <xdr:spPr>
        <a:xfrm>
          <a:off x="6705111" y="1274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138734</xdr:rowOff>
    </xdr:from>
    <xdr:to>
      <xdr:col>55</xdr:col>
      <xdr:colOff>50800</xdr:colOff>
      <xdr:row>78</xdr:row>
      <xdr:rowOff>68884</xdr:rowOff>
    </xdr:to>
    <xdr:sp macro="" textlink="">
      <xdr:nvSpPr>
        <xdr:cNvPr id="430" name="楕円 429"/>
        <xdr:cNvSpPr/>
      </xdr:nvSpPr>
      <xdr:spPr>
        <a:xfrm>
          <a:off x="10426700" y="133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117161</xdr:rowOff>
    </xdr:from>
    <xdr:ext cx="534377" cy="259045"/>
    <xdr:sp macro="" textlink="">
      <xdr:nvSpPr>
        <xdr:cNvPr id="431" name="商工費該当値テキスト"/>
        <xdr:cNvSpPr txBox="1"/>
      </xdr:nvSpPr>
      <xdr:spPr>
        <a:xfrm>
          <a:off x="10528300" y="1331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109950</xdr:rowOff>
    </xdr:from>
    <xdr:to>
      <xdr:col>50</xdr:col>
      <xdr:colOff>165100</xdr:colOff>
      <xdr:row>78</xdr:row>
      <xdr:rowOff>40100</xdr:rowOff>
    </xdr:to>
    <xdr:sp macro="" textlink="">
      <xdr:nvSpPr>
        <xdr:cNvPr id="432" name="楕円 431"/>
        <xdr:cNvSpPr/>
      </xdr:nvSpPr>
      <xdr:spPr>
        <a:xfrm>
          <a:off x="9588500" y="1331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31227</xdr:rowOff>
    </xdr:from>
    <xdr:ext cx="534377" cy="259045"/>
    <xdr:sp macro="" textlink="">
      <xdr:nvSpPr>
        <xdr:cNvPr id="433" name="テキスト ボックス 432"/>
        <xdr:cNvSpPr txBox="1"/>
      </xdr:nvSpPr>
      <xdr:spPr>
        <a:xfrm>
          <a:off x="9372111" y="1340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155575</xdr:rowOff>
    </xdr:from>
    <xdr:to>
      <xdr:col>46</xdr:col>
      <xdr:colOff>38100</xdr:colOff>
      <xdr:row>77</xdr:row>
      <xdr:rowOff>85725</xdr:rowOff>
    </xdr:to>
    <xdr:sp macro="" textlink="">
      <xdr:nvSpPr>
        <xdr:cNvPr id="434" name="楕円 433"/>
        <xdr:cNvSpPr/>
      </xdr:nvSpPr>
      <xdr:spPr>
        <a:xfrm>
          <a:off x="8699500" y="131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76852</xdr:rowOff>
    </xdr:from>
    <xdr:ext cx="534377" cy="259045"/>
    <xdr:sp macro="" textlink="">
      <xdr:nvSpPr>
        <xdr:cNvPr id="435" name="テキスト ボックス 434"/>
        <xdr:cNvSpPr txBox="1"/>
      </xdr:nvSpPr>
      <xdr:spPr>
        <a:xfrm>
          <a:off x="8483111" y="1327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122695</xdr:rowOff>
    </xdr:from>
    <xdr:to>
      <xdr:col>41</xdr:col>
      <xdr:colOff>101600</xdr:colOff>
      <xdr:row>77</xdr:row>
      <xdr:rowOff>52845</xdr:rowOff>
    </xdr:to>
    <xdr:sp macro="" textlink="">
      <xdr:nvSpPr>
        <xdr:cNvPr id="436" name="楕円 435"/>
        <xdr:cNvSpPr/>
      </xdr:nvSpPr>
      <xdr:spPr>
        <a:xfrm>
          <a:off x="7810500" y="131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43972</xdr:rowOff>
    </xdr:from>
    <xdr:ext cx="534377" cy="259045"/>
    <xdr:sp macro="" textlink="">
      <xdr:nvSpPr>
        <xdr:cNvPr id="437" name="テキスト ボックス 436"/>
        <xdr:cNvSpPr txBox="1"/>
      </xdr:nvSpPr>
      <xdr:spPr>
        <a:xfrm>
          <a:off x="7594111" y="132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144278</xdr:rowOff>
    </xdr:from>
    <xdr:to>
      <xdr:col>36</xdr:col>
      <xdr:colOff>165100</xdr:colOff>
      <xdr:row>77</xdr:row>
      <xdr:rowOff>74428</xdr:rowOff>
    </xdr:to>
    <xdr:sp macro="" textlink="">
      <xdr:nvSpPr>
        <xdr:cNvPr id="438" name="楕円 437"/>
        <xdr:cNvSpPr/>
      </xdr:nvSpPr>
      <xdr:spPr>
        <a:xfrm>
          <a:off x="6921500" y="1317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65555</xdr:rowOff>
    </xdr:from>
    <xdr:ext cx="534377" cy="259045"/>
    <xdr:sp macro="" textlink="">
      <xdr:nvSpPr>
        <xdr:cNvPr id="439" name="テキスト ボックス 438"/>
        <xdr:cNvSpPr txBox="1"/>
      </xdr:nvSpPr>
      <xdr:spPr>
        <a:xfrm>
          <a:off x="6705111" y="1326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97016</xdr:rowOff>
    </xdr:from>
    <xdr:to>
      <xdr:col>55</xdr:col>
      <xdr:colOff>0</xdr:colOff>
      <xdr:row>97</xdr:row>
      <xdr:rowOff>100876</xdr:rowOff>
    </xdr:to>
    <xdr:cxnSp macro="">
      <xdr:nvCxnSpPr>
        <xdr:cNvPr id="469" name="直線コネクタ 468"/>
        <xdr:cNvCxnSpPr/>
      </xdr:nvCxnSpPr>
      <xdr:spPr>
        <a:xfrm flipV="1">
          <a:off x="9639300" y="16727666"/>
          <a:ext cx="838200" cy="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70" name="土木費平均値テキスト"/>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102882</xdr:rowOff>
    </xdr:from>
    <xdr:to>
      <xdr:col>50</xdr:col>
      <xdr:colOff>114300</xdr:colOff>
      <xdr:row>97</xdr:row>
      <xdr:rowOff>100876</xdr:rowOff>
    </xdr:to>
    <xdr:cxnSp macro="">
      <xdr:nvCxnSpPr>
        <xdr:cNvPr id="472" name="直線コネクタ 471"/>
        <xdr:cNvCxnSpPr/>
      </xdr:nvCxnSpPr>
      <xdr:spPr>
        <a:xfrm>
          <a:off x="8750300" y="16562082"/>
          <a:ext cx="889000" cy="16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102882</xdr:rowOff>
    </xdr:from>
    <xdr:to>
      <xdr:col>45</xdr:col>
      <xdr:colOff>177800</xdr:colOff>
      <xdr:row>97</xdr:row>
      <xdr:rowOff>32245</xdr:rowOff>
    </xdr:to>
    <xdr:cxnSp macro="">
      <xdr:nvCxnSpPr>
        <xdr:cNvPr id="475" name="直線コネクタ 474"/>
        <xdr:cNvCxnSpPr/>
      </xdr:nvCxnSpPr>
      <xdr:spPr>
        <a:xfrm flipV="1">
          <a:off x="7861300" y="16562082"/>
          <a:ext cx="889000" cy="10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148323</xdr:rowOff>
    </xdr:from>
    <xdr:to>
      <xdr:col>41</xdr:col>
      <xdr:colOff>50800</xdr:colOff>
      <xdr:row>97</xdr:row>
      <xdr:rowOff>32245</xdr:rowOff>
    </xdr:to>
    <xdr:cxnSp macro="">
      <xdr:nvCxnSpPr>
        <xdr:cNvPr id="478" name="直線コネクタ 477"/>
        <xdr:cNvCxnSpPr/>
      </xdr:nvCxnSpPr>
      <xdr:spPr>
        <a:xfrm>
          <a:off x="6972300" y="16607523"/>
          <a:ext cx="889000" cy="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77636</xdr:rowOff>
    </xdr:from>
    <xdr:to>
      <xdr:col>36</xdr:col>
      <xdr:colOff>165100</xdr:colOff>
      <xdr:row>95</xdr:row>
      <xdr:rowOff>7786</xdr:rowOff>
    </xdr:to>
    <xdr:sp macro="" textlink="">
      <xdr:nvSpPr>
        <xdr:cNvPr id="481" name="フローチャート: 判断 480"/>
        <xdr:cNvSpPr/>
      </xdr:nvSpPr>
      <xdr:spPr>
        <a:xfrm>
          <a:off x="6921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24313</xdr:rowOff>
    </xdr:from>
    <xdr:ext cx="534377" cy="259045"/>
    <xdr:sp macro="" textlink="">
      <xdr:nvSpPr>
        <xdr:cNvPr id="482" name="テキスト ボックス 481"/>
        <xdr:cNvSpPr txBox="1"/>
      </xdr:nvSpPr>
      <xdr:spPr>
        <a:xfrm>
          <a:off x="6705111" y="159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46216</xdr:rowOff>
    </xdr:from>
    <xdr:to>
      <xdr:col>55</xdr:col>
      <xdr:colOff>50800</xdr:colOff>
      <xdr:row>97</xdr:row>
      <xdr:rowOff>147816</xdr:rowOff>
    </xdr:to>
    <xdr:sp macro="" textlink="">
      <xdr:nvSpPr>
        <xdr:cNvPr id="488" name="楕円 487"/>
        <xdr:cNvSpPr/>
      </xdr:nvSpPr>
      <xdr:spPr>
        <a:xfrm>
          <a:off x="10426700" y="166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24643</xdr:rowOff>
    </xdr:from>
    <xdr:ext cx="534377" cy="259045"/>
    <xdr:sp macro="" textlink="">
      <xdr:nvSpPr>
        <xdr:cNvPr id="489" name="土木費該当値テキスト"/>
        <xdr:cNvSpPr txBox="1"/>
      </xdr:nvSpPr>
      <xdr:spPr>
        <a:xfrm>
          <a:off x="10528300" y="1665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50076</xdr:rowOff>
    </xdr:from>
    <xdr:to>
      <xdr:col>50</xdr:col>
      <xdr:colOff>165100</xdr:colOff>
      <xdr:row>97</xdr:row>
      <xdr:rowOff>151676</xdr:rowOff>
    </xdr:to>
    <xdr:sp macro="" textlink="">
      <xdr:nvSpPr>
        <xdr:cNvPr id="490" name="楕円 489"/>
        <xdr:cNvSpPr/>
      </xdr:nvSpPr>
      <xdr:spPr>
        <a:xfrm>
          <a:off x="9588500" y="1668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142803</xdr:rowOff>
    </xdr:from>
    <xdr:ext cx="534377" cy="259045"/>
    <xdr:sp macro="" textlink="">
      <xdr:nvSpPr>
        <xdr:cNvPr id="491" name="テキスト ボックス 490"/>
        <xdr:cNvSpPr txBox="1"/>
      </xdr:nvSpPr>
      <xdr:spPr>
        <a:xfrm>
          <a:off x="9372111" y="1677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52082</xdr:rowOff>
    </xdr:from>
    <xdr:to>
      <xdr:col>46</xdr:col>
      <xdr:colOff>38100</xdr:colOff>
      <xdr:row>96</xdr:row>
      <xdr:rowOff>153682</xdr:rowOff>
    </xdr:to>
    <xdr:sp macro="" textlink="">
      <xdr:nvSpPr>
        <xdr:cNvPr id="492" name="楕円 491"/>
        <xdr:cNvSpPr/>
      </xdr:nvSpPr>
      <xdr:spPr>
        <a:xfrm>
          <a:off x="8699500" y="165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170209</xdr:rowOff>
    </xdr:from>
    <xdr:ext cx="534377" cy="259045"/>
    <xdr:sp macro="" textlink="">
      <xdr:nvSpPr>
        <xdr:cNvPr id="493" name="テキスト ボックス 492"/>
        <xdr:cNvSpPr txBox="1"/>
      </xdr:nvSpPr>
      <xdr:spPr>
        <a:xfrm>
          <a:off x="8483111" y="162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152895</xdr:rowOff>
    </xdr:from>
    <xdr:to>
      <xdr:col>41</xdr:col>
      <xdr:colOff>101600</xdr:colOff>
      <xdr:row>97</xdr:row>
      <xdr:rowOff>83045</xdr:rowOff>
    </xdr:to>
    <xdr:sp macro="" textlink="">
      <xdr:nvSpPr>
        <xdr:cNvPr id="494" name="楕円 493"/>
        <xdr:cNvSpPr/>
      </xdr:nvSpPr>
      <xdr:spPr>
        <a:xfrm>
          <a:off x="7810500" y="1661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74172</xdr:rowOff>
    </xdr:from>
    <xdr:ext cx="534377" cy="259045"/>
    <xdr:sp macro="" textlink="">
      <xdr:nvSpPr>
        <xdr:cNvPr id="495" name="テキスト ボックス 494"/>
        <xdr:cNvSpPr txBox="1"/>
      </xdr:nvSpPr>
      <xdr:spPr>
        <a:xfrm>
          <a:off x="7594111" y="1670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97523</xdr:rowOff>
    </xdr:from>
    <xdr:to>
      <xdr:col>36</xdr:col>
      <xdr:colOff>165100</xdr:colOff>
      <xdr:row>97</xdr:row>
      <xdr:rowOff>27673</xdr:rowOff>
    </xdr:to>
    <xdr:sp macro="" textlink="">
      <xdr:nvSpPr>
        <xdr:cNvPr id="496" name="楕円 495"/>
        <xdr:cNvSpPr/>
      </xdr:nvSpPr>
      <xdr:spPr>
        <a:xfrm>
          <a:off x="6921500" y="165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18800</xdr:rowOff>
    </xdr:from>
    <xdr:ext cx="534377" cy="259045"/>
    <xdr:sp macro="" textlink="">
      <xdr:nvSpPr>
        <xdr:cNvPr id="497" name="テキスト ボックス 496"/>
        <xdr:cNvSpPr txBox="1"/>
      </xdr:nvSpPr>
      <xdr:spPr>
        <a:xfrm>
          <a:off x="6705111" y="16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101791</xdr:rowOff>
    </xdr:from>
    <xdr:to>
      <xdr:col>85</xdr:col>
      <xdr:colOff>127000</xdr:colOff>
      <xdr:row>33</xdr:row>
      <xdr:rowOff>127584</xdr:rowOff>
    </xdr:to>
    <xdr:cxnSp macro="">
      <xdr:nvCxnSpPr>
        <xdr:cNvPr id="527" name="直線コネクタ 526"/>
        <xdr:cNvCxnSpPr/>
      </xdr:nvCxnSpPr>
      <xdr:spPr>
        <a:xfrm flipV="1">
          <a:off x="15481300" y="5759641"/>
          <a:ext cx="838200" cy="2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127584</xdr:rowOff>
    </xdr:from>
    <xdr:to>
      <xdr:col>81</xdr:col>
      <xdr:colOff>50800</xdr:colOff>
      <xdr:row>34</xdr:row>
      <xdr:rowOff>104229</xdr:rowOff>
    </xdr:to>
    <xdr:cxnSp macro="">
      <xdr:nvCxnSpPr>
        <xdr:cNvPr id="530" name="直線コネクタ 529"/>
        <xdr:cNvCxnSpPr/>
      </xdr:nvCxnSpPr>
      <xdr:spPr>
        <a:xfrm flipV="1">
          <a:off x="14592300" y="5785434"/>
          <a:ext cx="889000" cy="14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2" name="テキスト ボックス 531"/>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94018</xdr:rowOff>
    </xdr:from>
    <xdr:to>
      <xdr:col>76</xdr:col>
      <xdr:colOff>114300</xdr:colOff>
      <xdr:row>34</xdr:row>
      <xdr:rowOff>104229</xdr:rowOff>
    </xdr:to>
    <xdr:cxnSp macro="">
      <xdr:nvCxnSpPr>
        <xdr:cNvPr id="533" name="直線コネクタ 532"/>
        <xdr:cNvCxnSpPr/>
      </xdr:nvCxnSpPr>
      <xdr:spPr>
        <a:xfrm>
          <a:off x="13703300" y="5923318"/>
          <a:ext cx="8890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5" name="テキスト ボックス 534"/>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94018</xdr:rowOff>
    </xdr:from>
    <xdr:to>
      <xdr:col>71</xdr:col>
      <xdr:colOff>177800</xdr:colOff>
      <xdr:row>35</xdr:row>
      <xdr:rowOff>69291</xdr:rowOff>
    </xdr:to>
    <xdr:cxnSp macro="">
      <xdr:nvCxnSpPr>
        <xdr:cNvPr id="536" name="直線コネクタ 535"/>
        <xdr:cNvCxnSpPr/>
      </xdr:nvCxnSpPr>
      <xdr:spPr>
        <a:xfrm flipV="1">
          <a:off x="12814300" y="5923318"/>
          <a:ext cx="889000" cy="1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153365</xdr:rowOff>
    </xdr:from>
    <xdr:to>
      <xdr:col>67</xdr:col>
      <xdr:colOff>101600</xdr:colOff>
      <xdr:row>35</xdr:row>
      <xdr:rowOff>83515</xdr:rowOff>
    </xdr:to>
    <xdr:sp macro="" textlink="">
      <xdr:nvSpPr>
        <xdr:cNvPr id="539" name="フローチャート: 判断 538"/>
        <xdr:cNvSpPr/>
      </xdr:nvSpPr>
      <xdr:spPr>
        <a:xfrm>
          <a:off x="12763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100042</xdr:rowOff>
    </xdr:from>
    <xdr:ext cx="534377" cy="259045"/>
    <xdr:sp macro="" textlink="">
      <xdr:nvSpPr>
        <xdr:cNvPr id="540" name="テキスト ボックス 539"/>
        <xdr:cNvSpPr txBox="1"/>
      </xdr:nvSpPr>
      <xdr:spPr>
        <a:xfrm>
          <a:off x="12547111" y="575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50991</xdr:rowOff>
    </xdr:from>
    <xdr:to>
      <xdr:col>85</xdr:col>
      <xdr:colOff>177800</xdr:colOff>
      <xdr:row>33</xdr:row>
      <xdr:rowOff>152591</xdr:rowOff>
    </xdr:to>
    <xdr:sp macro="" textlink="">
      <xdr:nvSpPr>
        <xdr:cNvPr id="546" name="楕円 545"/>
        <xdr:cNvSpPr/>
      </xdr:nvSpPr>
      <xdr:spPr>
        <a:xfrm>
          <a:off x="16268700" y="57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73868</xdr:rowOff>
    </xdr:from>
    <xdr:ext cx="534377" cy="259045"/>
    <xdr:sp macro="" textlink="">
      <xdr:nvSpPr>
        <xdr:cNvPr id="547" name="消防費該当値テキスト"/>
        <xdr:cNvSpPr txBox="1"/>
      </xdr:nvSpPr>
      <xdr:spPr>
        <a:xfrm>
          <a:off x="16370300" y="556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76784</xdr:rowOff>
    </xdr:from>
    <xdr:to>
      <xdr:col>81</xdr:col>
      <xdr:colOff>101600</xdr:colOff>
      <xdr:row>34</xdr:row>
      <xdr:rowOff>6934</xdr:rowOff>
    </xdr:to>
    <xdr:sp macro="" textlink="">
      <xdr:nvSpPr>
        <xdr:cNvPr id="548" name="楕円 547"/>
        <xdr:cNvSpPr/>
      </xdr:nvSpPr>
      <xdr:spPr>
        <a:xfrm>
          <a:off x="15430500" y="57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23461</xdr:rowOff>
    </xdr:from>
    <xdr:ext cx="534377" cy="259045"/>
    <xdr:sp macro="" textlink="">
      <xdr:nvSpPr>
        <xdr:cNvPr id="549" name="テキスト ボックス 548"/>
        <xdr:cNvSpPr txBox="1"/>
      </xdr:nvSpPr>
      <xdr:spPr>
        <a:xfrm>
          <a:off x="15214111" y="5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53429</xdr:rowOff>
    </xdr:from>
    <xdr:to>
      <xdr:col>76</xdr:col>
      <xdr:colOff>165100</xdr:colOff>
      <xdr:row>34</xdr:row>
      <xdr:rowOff>155029</xdr:rowOff>
    </xdr:to>
    <xdr:sp macro="" textlink="">
      <xdr:nvSpPr>
        <xdr:cNvPr id="550" name="楕円 549"/>
        <xdr:cNvSpPr/>
      </xdr:nvSpPr>
      <xdr:spPr>
        <a:xfrm>
          <a:off x="14541500" y="588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xdr:rowOff>
    </xdr:from>
    <xdr:ext cx="534377" cy="259045"/>
    <xdr:sp macro="" textlink="">
      <xdr:nvSpPr>
        <xdr:cNvPr id="551" name="テキスト ボックス 550"/>
        <xdr:cNvSpPr txBox="1"/>
      </xdr:nvSpPr>
      <xdr:spPr>
        <a:xfrm>
          <a:off x="14325111" y="565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43218</xdr:rowOff>
    </xdr:from>
    <xdr:to>
      <xdr:col>72</xdr:col>
      <xdr:colOff>38100</xdr:colOff>
      <xdr:row>34</xdr:row>
      <xdr:rowOff>144818</xdr:rowOff>
    </xdr:to>
    <xdr:sp macro="" textlink="">
      <xdr:nvSpPr>
        <xdr:cNvPr id="552" name="楕円 551"/>
        <xdr:cNvSpPr/>
      </xdr:nvSpPr>
      <xdr:spPr>
        <a:xfrm>
          <a:off x="13652500" y="58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161345</xdr:rowOff>
    </xdr:from>
    <xdr:ext cx="534377" cy="259045"/>
    <xdr:sp macro="" textlink="">
      <xdr:nvSpPr>
        <xdr:cNvPr id="553" name="テキスト ボックス 552"/>
        <xdr:cNvSpPr txBox="1"/>
      </xdr:nvSpPr>
      <xdr:spPr>
        <a:xfrm>
          <a:off x="13436111" y="564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18491</xdr:rowOff>
    </xdr:from>
    <xdr:to>
      <xdr:col>67</xdr:col>
      <xdr:colOff>101600</xdr:colOff>
      <xdr:row>35</xdr:row>
      <xdr:rowOff>120091</xdr:rowOff>
    </xdr:to>
    <xdr:sp macro="" textlink="">
      <xdr:nvSpPr>
        <xdr:cNvPr id="554" name="楕円 553"/>
        <xdr:cNvSpPr/>
      </xdr:nvSpPr>
      <xdr:spPr>
        <a:xfrm>
          <a:off x="12763500" y="601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111218</xdr:rowOff>
    </xdr:from>
    <xdr:ext cx="534377" cy="259045"/>
    <xdr:sp macro="" textlink="">
      <xdr:nvSpPr>
        <xdr:cNvPr id="555" name="テキスト ボックス 554"/>
        <xdr:cNvSpPr txBox="1"/>
      </xdr:nvSpPr>
      <xdr:spPr>
        <a:xfrm>
          <a:off x="12547111" y="61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163888</xdr:rowOff>
    </xdr:from>
    <xdr:to>
      <xdr:col>85</xdr:col>
      <xdr:colOff>127000</xdr:colOff>
      <xdr:row>57</xdr:row>
      <xdr:rowOff>13002</xdr:rowOff>
    </xdr:to>
    <xdr:cxnSp macro="">
      <xdr:nvCxnSpPr>
        <xdr:cNvPr id="587" name="直線コネクタ 586"/>
        <xdr:cNvCxnSpPr/>
      </xdr:nvCxnSpPr>
      <xdr:spPr>
        <a:xfrm flipV="1">
          <a:off x="15481300" y="9765088"/>
          <a:ext cx="838200" cy="2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122174</xdr:rowOff>
    </xdr:from>
    <xdr:to>
      <xdr:col>81</xdr:col>
      <xdr:colOff>50800</xdr:colOff>
      <xdr:row>57</xdr:row>
      <xdr:rowOff>13002</xdr:rowOff>
    </xdr:to>
    <xdr:cxnSp macro="">
      <xdr:nvCxnSpPr>
        <xdr:cNvPr id="590" name="直線コネクタ 589"/>
        <xdr:cNvCxnSpPr/>
      </xdr:nvCxnSpPr>
      <xdr:spPr>
        <a:xfrm>
          <a:off x="14592300" y="9723374"/>
          <a:ext cx="889000" cy="6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97931</xdr:rowOff>
    </xdr:from>
    <xdr:to>
      <xdr:col>76</xdr:col>
      <xdr:colOff>114300</xdr:colOff>
      <xdr:row>56</xdr:row>
      <xdr:rowOff>122174</xdr:rowOff>
    </xdr:to>
    <xdr:cxnSp macro="">
      <xdr:nvCxnSpPr>
        <xdr:cNvPr id="593" name="直線コネクタ 592"/>
        <xdr:cNvCxnSpPr/>
      </xdr:nvCxnSpPr>
      <xdr:spPr>
        <a:xfrm>
          <a:off x="13703300" y="9184781"/>
          <a:ext cx="889000" cy="53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116655</xdr:rowOff>
    </xdr:from>
    <xdr:to>
      <xdr:col>71</xdr:col>
      <xdr:colOff>177800</xdr:colOff>
      <xdr:row>53</xdr:row>
      <xdr:rowOff>97931</xdr:rowOff>
    </xdr:to>
    <xdr:cxnSp macro="">
      <xdr:nvCxnSpPr>
        <xdr:cNvPr id="596" name="直線コネクタ 595"/>
        <xdr:cNvCxnSpPr/>
      </xdr:nvCxnSpPr>
      <xdr:spPr>
        <a:xfrm>
          <a:off x="12814300" y="8689155"/>
          <a:ext cx="889000" cy="49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108320</xdr:rowOff>
    </xdr:from>
    <xdr:to>
      <xdr:col>67</xdr:col>
      <xdr:colOff>101600</xdr:colOff>
      <xdr:row>57</xdr:row>
      <xdr:rowOff>38470</xdr:rowOff>
    </xdr:to>
    <xdr:sp macro="" textlink="">
      <xdr:nvSpPr>
        <xdr:cNvPr id="599" name="フローチャート: 判断 598"/>
        <xdr:cNvSpPr/>
      </xdr:nvSpPr>
      <xdr:spPr>
        <a:xfrm>
          <a:off x="12763500" y="97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29597</xdr:rowOff>
    </xdr:from>
    <xdr:ext cx="534377" cy="259045"/>
    <xdr:sp macro="" textlink="">
      <xdr:nvSpPr>
        <xdr:cNvPr id="600" name="テキスト ボックス 599"/>
        <xdr:cNvSpPr txBox="1"/>
      </xdr:nvSpPr>
      <xdr:spPr>
        <a:xfrm>
          <a:off x="12547111" y="980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113088</xdr:rowOff>
    </xdr:from>
    <xdr:to>
      <xdr:col>85</xdr:col>
      <xdr:colOff>177800</xdr:colOff>
      <xdr:row>57</xdr:row>
      <xdr:rowOff>43238</xdr:rowOff>
    </xdr:to>
    <xdr:sp macro="" textlink="">
      <xdr:nvSpPr>
        <xdr:cNvPr id="606" name="楕円 605"/>
        <xdr:cNvSpPr/>
      </xdr:nvSpPr>
      <xdr:spPr>
        <a:xfrm>
          <a:off x="16268700" y="971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91515</xdr:rowOff>
    </xdr:from>
    <xdr:ext cx="534377" cy="259045"/>
    <xdr:sp macro="" textlink="">
      <xdr:nvSpPr>
        <xdr:cNvPr id="607" name="教育費該当値テキスト"/>
        <xdr:cNvSpPr txBox="1"/>
      </xdr:nvSpPr>
      <xdr:spPr>
        <a:xfrm>
          <a:off x="16370300" y="969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133652</xdr:rowOff>
    </xdr:from>
    <xdr:to>
      <xdr:col>81</xdr:col>
      <xdr:colOff>101600</xdr:colOff>
      <xdr:row>57</xdr:row>
      <xdr:rowOff>63802</xdr:rowOff>
    </xdr:to>
    <xdr:sp macro="" textlink="">
      <xdr:nvSpPr>
        <xdr:cNvPr id="608" name="楕円 607"/>
        <xdr:cNvSpPr/>
      </xdr:nvSpPr>
      <xdr:spPr>
        <a:xfrm>
          <a:off x="15430500" y="97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80329</xdr:rowOff>
    </xdr:from>
    <xdr:ext cx="534377" cy="259045"/>
    <xdr:sp macro="" textlink="">
      <xdr:nvSpPr>
        <xdr:cNvPr id="609" name="テキスト ボックス 608"/>
        <xdr:cNvSpPr txBox="1"/>
      </xdr:nvSpPr>
      <xdr:spPr>
        <a:xfrm>
          <a:off x="15214111" y="951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71374</xdr:rowOff>
    </xdr:from>
    <xdr:to>
      <xdr:col>76</xdr:col>
      <xdr:colOff>165100</xdr:colOff>
      <xdr:row>57</xdr:row>
      <xdr:rowOff>1524</xdr:rowOff>
    </xdr:to>
    <xdr:sp macro="" textlink="">
      <xdr:nvSpPr>
        <xdr:cNvPr id="610" name="楕円 609"/>
        <xdr:cNvSpPr/>
      </xdr:nvSpPr>
      <xdr:spPr>
        <a:xfrm>
          <a:off x="14541500" y="967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18051</xdr:rowOff>
    </xdr:from>
    <xdr:ext cx="534377" cy="259045"/>
    <xdr:sp macro="" textlink="">
      <xdr:nvSpPr>
        <xdr:cNvPr id="611" name="テキスト ボックス 610"/>
        <xdr:cNvSpPr txBox="1"/>
      </xdr:nvSpPr>
      <xdr:spPr>
        <a:xfrm>
          <a:off x="14325111" y="94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47131</xdr:rowOff>
    </xdr:from>
    <xdr:to>
      <xdr:col>72</xdr:col>
      <xdr:colOff>38100</xdr:colOff>
      <xdr:row>53</xdr:row>
      <xdr:rowOff>148731</xdr:rowOff>
    </xdr:to>
    <xdr:sp macro="" textlink="">
      <xdr:nvSpPr>
        <xdr:cNvPr id="612" name="楕円 611"/>
        <xdr:cNvSpPr/>
      </xdr:nvSpPr>
      <xdr:spPr>
        <a:xfrm>
          <a:off x="13652500" y="913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165258</xdr:rowOff>
    </xdr:from>
    <xdr:ext cx="599010" cy="259045"/>
    <xdr:sp macro="" textlink="">
      <xdr:nvSpPr>
        <xdr:cNvPr id="613" name="テキスト ボックス 612"/>
        <xdr:cNvSpPr txBox="1"/>
      </xdr:nvSpPr>
      <xdr:spPr>
        <a:xfrm>
          <a:off x="13403795" y="890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65855</xdr:rowOff>
    </xdr:from>
    <xdr:to>
      <xdr:col>67</xdr:col>
      <xdr:colOff>101600</xdr:colOff>
      <xdr:row>50</xdr:row>
      <xdr:rowOff>167455</xdr:rowOff>
    </xdr:to>
    <xdr:sp macro="" textlink="">
      <xdr:nvSpPr>
        <xdr:cNvPr id="614" name="楕円 613"/>
        <xdr:cNvSpPr/>
      </xdr:nvSpPr>
      <xdr:spPr>
        <a:xfrm>
          <a:off x="12763500" y="86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12532</xdr:rowOff>
    </xdr:from>
    <xdr:ext cx="599010" cy="259045"/>
    <xdr:sp macro="" textlink="">
      <xdr:nvSpPr>
        <xdr:cNvPr id="615" name="テキスト ボックス 614"/>
        <xdr:cNvSpPr txBox="1"/>
      </xdr:nvSpPr>
      <xdr:spPr>
        <a:xfrm>
          <a:off x="12514795" y="84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112268</xdr:rowOff>
    </xdr:from>
    <xdr:to>
      <xdr:col>85</xdr:col>
      <xdr:colOff>127000</xdr:colOff>
      <xdr:row>79</xdr:row>
      <xdr:rowOff>14046</xdr:rowOff>
    </xdr:to>
    <xdr:cxnSp macro="">
      <xdr:nvCxnSpPr>
        <xdr:cNvPr id="644" name="直線コネクタ 643"/>
        <xdr:cNvCxnSpPr/>
      </xdr:nvCxnSpPr>
      <xdr:spPr>
        <a:xfrm flipV="1">
          <a:off x="15481300" y="13485368"/>
          <a:ext cx="838200" cy="7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141909</xdr:rowOff>
    </xdr:from>
    <xdr:to>
      <xdr:col>81</xdr:col>
      <xdr:colOff>50800</xdr:colOff>
      <xdr:row>79</xdr:row>
      <xdr:rowOff>14046</xdr:rowOff>
    </xdr:to>
    <xdr:cxnSp macro="">
      <xdr:nvCxnSpPr>
        <xdr:cNvPr id="647" name="直線コネクタ 646"/>
        <xdr:cNvCxnSpPr/>
      </xdr:nvCxnSpPr>
      <xdr:spPr>
        <a:xfrm>
          <a:off x="14592300" y="13515009"/>
          <a:ext cx="889000" cy="4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141909</xdr:rowOff>
    </xdr:from>
    <xdr:to>
      <xdr:col>76</xdr:col>
      <xdr:colOff>114300</xdr:colOff>
      <xdr:row>79</xdr:row>
      <xdr:rowOff>44450</xdr:rowOff>
    </xdr:to>
    <xdr:cxnSp macro="">
      <xdr:nvCxnSpPr>
        <xdr:cNvPr id="650" name="直線コネクタ 649"/>
        <xdr:cNvCxnSpPr/>
      </xdr:nvCxnSpPr>
      <xdr:spPr>
        <a:xfrm flipV="1">
          <a:off x="13703300" y="13515009"/>
          <a:ext cx="889000" cy="7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36677</xdr:rowOff>
    </xdr:from>
    <xdr:to>
      <xdr:col>71</xdr:col>
      <xdr:colOff>177800</xdr:colOff>
      <xdr:row>79</xdr:row>
      <xdr:rowOff>44450</xdr:rowOff>
    </xdr:to>
    <xdr:cxnSp macro="">
      <xdr:nvCxnSpPr>
        <xdr:cNvPr id="653" name="直線コネクタ 652"/>
        <xdr:cNvCxnSpPr/>
      </xdr:nvCxnSpPr>
      <xdr:spPr>
        <a:xfrm>
          <a:off x="12814300" y="1358122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105893</xdr:rowOff>
    </xdr:from>
    <xdr:to>
      <xdr:col>67</xdr:col>
      <xdr:colOff>101600</xdr:colOff>
      <xdr:row>75</xdr:row>
      <xdr:rowOff>36043</xdr:rowOff>
    </xdr:to>
    <xdr:sp macro="" textlink="">
      <xdr:nvSpPr>
        <xdr:cNvPr id="656" name="フローチャート: 判断 655"/>
        <xdr:cNvSpPr/>
      </xdr:nvSpPr>
      <xdr:spPr>
        <a:xfrm>
          <a:off x="12763500" y="1279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52570</xdr:rowOff>
    </xdr:from>
    <xdr:ext cx="534377" cy="259045"/>
    <xdr:sp macro="" textlink="">
      <xdr:nvSpPr>
        <xdr:cNvPr id="657" name="テキスト ボックス 656"/>
        <xdr:cNvSpPr txBox="1"/>
      </xdr:nvSpPr>
      <xdr:spPr>
        <a:xfrm>
          <a:off x="12547111" y="1256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61468</xdr:rowOff>
    </xdr:from>
    <xdr:to>
      <xdr:col>85</xdr:col>
      <xdr:colOff>177800</xdr:colOff>
      <xdr:row>78</xdr:row>
      <xdr:rowOff>163068</xdr:rowOff>
    </xdr:to>
    <xdr:sp macro="" textlink="">
      <xdr:nvSpPr>
        <xdr:cNvPr id="663" name="楕円 662"/>
        <xdr:cNvSpPr/>
      </xdr:nvSpPr>
      <xdr:spPr>
        <a:xfrm>
          <a:off x="16268700" y="134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148556</xdr:rowOff>
    </xdr:from>
    <xdr:ext cx="469744" cy="259045"/>
    <xdr:sp macro="" textlink="">
      <xdr:nvSpPr>
        <xdr:cNvPr id="664" name="災害復旧費該当値テキスト"/>
        <xdr:cNvSpPr txBox="1"/>
      </xdr:nvSpPr>
      <xdr:spPr>
        <a:xfrm>
          <a:off x="16370300" y="1335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134696</xdr:rowOff>
    </xdr:from>
    <xdr:to>
      <xdr:col>81</xdr:col>
      <xdr:colOff>101600</xdr:colOff>
      <xdr:row>79</xdr:row>
      <xdr:rowOff>64846</xdr:rowOff>
    </xdr:to>
    <xdr:sp macro="" textlink="">
      <xdr:nvSpPr>
        <xdr:cNvPr id="665" name="楕円 664"/>
        <xdr:cNvSpPr/>
      </xdr:nvSpPr>
      <xdr:spPr>
        <a:xfrm>
          <a:off x="15430500" y="135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55973</xdr:rowOff>
    </xdr:from>
    <xdr:ext cx="378565" cy="259045"/>
    <xdr:sp macro="" textlink="">
      <xdr:nvSpPr>
        <xdr:cNvPr id="666" name="テキスト ボックス 665"/>
        <xdr:cNvSpPr txBox="1"/>
      </xdr:nvSpPr>
      <xdr:spPr>
        <a:xfrm>
          <a:off x="15292017" y="1360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91109</xdr:rowOff>
    </xdr:from>
    <xdr:to>
      <xdr:col>76</xdr:col>
      <xdr:colOff>165100</xdr:colOff>
      <xdr:row>79</xdr:row>
      <xdr:rowOff>21259</xdr:rowOff>
    </xdr:to>
    <xdr:sp macro="" textlink="">
      <xdr:nvSpPr>
        <xdr:cNvPr id="667" name="楕円 666"/>
        <xdr:cNvSpPr/>
      </xdr:nvSpPr>
      <xdr:spPr>
        <a:xfrm>
          <a:off x="14541500" y="1346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12386</xdr:rowOff>
    </xdr:from>
    <xdr:ext cx="469744" cy="259045"/>
    <xdr:sp macro="" textlink="">
      <xdr:nvSpPr>
        <xdr:cNvPr id="668" name="テキスト ボックス 667"/>
        <xdr:cNvSpPr txBox="1"/>
      </xdr:nvSpPr>
      <xdr:spPr>
        <a:xfrm>
          <a:off x="14357428" y="135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9" name="楕円 66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0" name="テキスト ボックス 66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157327</xdr:rowOff>
    </xdr:from>
    <xdr:to>
      <xdr:col>67</xdr:col>
      <xdr:colOff>101600</xdr:colOff>
      <xdr:row>79</xdr:row>
      <xdr:rowOff>87477</xdr:rowOff>
    </xdr:to>
    <xdr:sp macro="" textlink="">
      <xdr:nvSpPr>
        <xdr:cNvPr id="671" name="楕円 670"/>
        <xdr:cNvSpPr/>
      </xdr:nvSpPr>
      <xdr:spPr>
        <a:xfrm>
          <a:off x="12763500" y="1353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78604</xdr:rowOff>
    </xdr:from>
    <xdr:ext cx="378565" cy="259045"/>
    <xdr:sp macro="" textlink="">
      <xdr:nvSpPr>
        <xdr:cNvPr id="672" name="テキスト ボックス 671"/>
        <xdr:cNvSpPr txBox="1"/>
      </xdr:nvSpPr>
      <xdr:spPr>
        <a:xfrm>
          <a:off x="12625017" y="13623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129260</xdr:rowOff>
    </xdr:from>
    <xdr:to>
      <xdr:col>85</xdr:col>
      <xdr:colOff>126364</xdr:colOff>
      <xdr:row>97</xdr:row>
      <xdr:rowOff>136437</xdr:rowOff>
    </xdr:to>
    <xdr:cxnSp macro="">
      <xdr:nvCxnSpPr>
        <xdr:cNvPr id="696" name="直線コネクタ 695"/>
        <xdr:cNvCxnSpPr/>
      </xdr:nvCxnSpPr>
      <xdr:spPr>
        <a:xfrm flipV="1">
          <a:off x="16317595" y="15559760"/>
          <a:ext cx="1269" cy="1207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140264</xdr:rowOff>
    </xdr:from>
    <xdr:ext cx="534377" cy="259045"/>
    <xdr:sp macro="" textlink="">
      <xdr:nvSpPr>
        <xdr:cNvPr id="697" name="公債費最小値テキスト"/>
        <xdr:cNvSpPr txBox="1"/>
      </xdr:nvSpPr>
      <xdr:spPr>
        <a:xfrm>
          <a:off x="16370300" y="167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136437</xdr:rowOff>
    </xdr:from>
    <xdr:to>
      <xdr:col>86</xdr:col>
      <xdr:colOff>25400</xdr:colOff>
      <xdr:row>97</xdr:row>
      <xdr:rowOff>136437</xdr:rowOff>
    </xdr:to>
    <xdr:cxnSp macro="">
      <xdr:nvCxnSpPr>
        <xdr:cNvPr id="698" name="直線コネクタ 697"/>
        <xdr:cNvCxnSpPr/>
      </xdr:nvCxnSpPr>
      <xdr:spPr>
        <a:xfrm>
          <a:off x="16230600" y="16767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75937</xdr:rowOff>
    </xdr:from>
    <xdr:ext cx="599010" cy="259045"/>
    <xdr:sp macro="" textlink="">
      <xdr:nvSpPr>
        <xdr:cNvPr id="699" name="公債費最大値テキスト"/>
        <xdr:cNvSpPr txBox="1"/>
      </xdr:nvSpPr>
      <xdr:spPr>
        <a:xfrm>
          <a:off x="16370300" y="153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129260</xdr:rowOff>
    </xdr:from>
    <xdr:to>
      <xdr:col>86</xdr:col>
      <xdr:colOff>25400</xdr:colOff>
      <xdr:row>90</xdr:row>
      <xdr:rowOff>129260</xdr:rowOff>
    </xdr:to>
    <xdr:cxnSp macro="">
      <xdr:nvCxnSpPr>
        <xdr:cNvPr id="700" name="直線コネクタ 699"/>
        <xdr:cNvCxnSpPr/>
      </xdr:nvCxnSpPr>
      <xdr:spPr>
        <a:xfrm>
          <a:off x="16230600" y="1555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110617</xdr:rowOff>
    </xdr:from>
    <xdr:to>
      <xdr:col>85</xdr:col>
      <xdr:colOff>127000</xdr:colOff>
      <xdr:row>98</xdr:row>
      <xdr:rowOff>5245</xdr:rowOff>
    </xdr:to>
    <xdr:cxnSp macro="">
      <xdr:nvCxnSpPr>
        <xdr:cNvPr id="701" name="直線コネクタ 700"/>
        <xdr:cNvCxnSpPr/>
      </xdr:nvCxnSpPr>
      <xdr:spPr>
        <a:xfrm flipV="1">
          <a:off x="15481300" y="16741267"/>
          <a:ext cx="8382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147135</xdr:rowOff>
    </xdr:from>
    <xdr:ext cx="534377" cy="259045"/>
    <xdr:sp macro="" textlink="">
      <xdr:nvSpPr>
        <xdr:cNvPr id="702" name="公債費平均値テキスト"/>
        <xdr:cNvSpPr txBox="1"/>
      </xdr:nvSpPr>
      <xdr:spPr>
        <a:xfrm>
          <a:off x="16370300" y="16091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124258</xdr:rowOff>
    </xdr:from>
    <xdr:to>
      <xdr:col>85</xdr:col>
      <xdr:colOff>177800</xdr:colOff>
      <xdr:row>95</xdr:row>
      <xdr:rowOff>54408</xdr:rowOff>
    </xdr:to>
    <xdr:sp macro="" textlink="">
      <xdr:nvSpPr>
        <xdr:cNvPr id="703" name="フローチャート: 判断 702"/>
        <xdr:cNvSpPr/>
      </xdr:nvSpPr>
      <xdr:spPr>
        <a:xfrm>
          <a:off x="16268700" y="1624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5245</xdr:rowOff>
    </xdr:from>
    <xdr:to>
      <xdr:col>81</xdr:col>
      <xdr:colOff>50800</xdr:colOff>
      <xdr:row>98</xdr:row>
      <xdr:rowOff>61340</xdr:rowOff>
    </xdr:to>
    <xdr:cxnSp macro="">
      <xdr:nvCxnSpPr>
        <xdr:cNvPr id="704" name="直線コネクタ 703"/>
        <xdr:cNvCxnSpPr/>
      </xdr:nvCxnSpPr>
      <xdr:spPr>
        <a:xfrm flipV="1">
          <a:off x="14592300" y="16807345"/>
          <a:ext cx="889000" cy="5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123013</xdr:rowOff>
    </xdr:from>
    <xdr:to>
      <xdr:col>81</xdr:col>
      <xdr:colOff>101600</xdr:colOff>
      <xdr:row>95</xdr:row>
      <xdr:rowOff>53163</xdr:rowOff>
    </xdr:to>
    <xdr:sp macro="" textlink="">
      <xdr:nvSpPr>
        <xdr:cNvPr id="705" name="フローチャート: 判断 704"/>
        <xdr:cNvSpPr/>
      </xdr:nvSpPr>
      <xdr:spPr>
        <a:xfrm>
          <a:off x="154305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69690</xdr:rowOff>
    </xdr:from>
    <xdr:ext cx="534377" cy="259045"/>
    <xdr:sp macro="" textlink="">
      <xdr:nvSpPr>
        <xdr:cNvPr id="706" name="テキスト ボックス 705"/>
        <xdr:cNvSpPr txBox="1"/>
      </xdr:nvSpPr>
      <xdr:spPr>
        <a:xfrm>
          <a:off x="15214111" y="1601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61340</xdr:rowOff>
    </xdr:from>
    <xdr:to>
      <xdr:col>76</xdr:col>
      <xdr:colOff>114300</xdr:colOff>
      <xdr:row>98</xdr:row>
      <xdr:rowOff>80747</xdr:rowOff>
    </xdr:to>
    <xdr:cxnSp macro="">
      <xdr:nvCxnSpPr>
        <xdr:cNvPr id="707" name="直線コネクタ 706"/>
        <xdr:cNvCxnSpPr/>
      </xdr:nvCxnSpPr>
      <xdr:spPr>
        <a:xfrm flipV="1">
          <a:off x="13703300" y="16863440"/>
          <a:ext cx="889000" cy="1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137300</xdr:rowOff>
    </xdr:from>
    <xdr:to>
      <xdr:col>76</xdr:col>
      <xdr:colOff>165100</xdr:colOff>
      <xdr:row>95</xdr:row>
      <xdr:rowOff>67450</xdr:rowOff>
    </xdr:to>
    <xdr:sp macro="" textlink="">
      <xdr:nvSpPr>
        <xdr:cNvPr id="708" name="フローチャート: 判断 707"/>
        <xdr:cNvSpPr/>
      </xdr:nvSpPr>
      <xdr:spPr>
        <a:xfrm>
          <a:off x="14541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83977</xdr:rowOff>
    </xdr:from>
    <xdr:ext cx="534377" cy="259045"/>
    <xdr:sp macro="" textlink="">
      <xdr:nvSpPr>
        <xdr:cNvPr id="709" name="テキスト ボックス 708"/>
        <xdr:cNvSpPr txBox="1"/>
      </xdr:nvSpPr>
      <xdr:spPr>
        <a:xfrm>
          <a:off x="14325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80747</xdr:rowOff>
    </xdr:from>
    <xdr:to>
      <xdr:col>71</xdr:col>
      <xdr:colOff>177800</xdr:colOff>
      <xdr:row>98</xdr:row>
      <xdr:rowOff>113652</xdr:rowOff>
    </xdr:to>
    <xdr:cxnSp macro="">
      <xdr:nvCxnSpPr>
        <xdr:cNvPr id="710" name="直線コネクタ 709"/>
        <xdr:cNvCxnSpPr/>
      </xdr:nvCxnSpPr>
      <xdr:spPr>
        <a:xfrm flipV="1">
          <a:off x="12814300" y="16882847"/>
          <a:ext cx="889000" cy="3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143129</xdr:rowOff>
    </xdr:from>
    <xdr:to>
      <xdr:col>72</xdr:col>
      <xdr:colOff>38100</xdr:colOff>
      <xdr:row>95</xdr:row>
      <xdr:rowOff>73279</xdr:rowOff>
    </xdr:to>
    <xdr:sp macro="" textlink="">
      <xdr:nvSpPr>
        <xdr:cNvPr id="711" name="フローチャート: 判断 710"/>
        <xdr:cNvSpPr/>
      </xdr:nvSpPr>
      <xdr:spPr>
        <a:xfrm>
          <a:off x="13652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89806</xdr:rowOff>
    </xdr:from>
    <xdr:ext cx="534377" cy="259045"/>
    <xdr:sp macro="" textlink="">
      <xdr:nvSpPr>
        <xdr:cNvPr id="712" name="テキスト ボックス 711"/>
        <xdr:cNvSpPr txBox="1"/>
      </xdr:nvSpPr>
      <xdr:spPr>
        <a:xfrm>
          <a:off x="13436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100240</xdr:rowOff>
    </xdr:from>
    <xdr:to>
      <xdr:col>67</xdr:col>
      <xdr:colOff>101600</xdr:colOff>
      <xdr:row>94</xdr:row>
      <xdr:rowOff>30390</xdr:rowOff>
    </xdr:to>
    <xdr:sp macro="" textlink="">
      <xdr:nvSpPr>
        <xdr:cNvPr id="713" name="フローチャート: 判断 712"/>
        <xdr:cNvSpPr/>
      </xdr:nvSpPr>
      <xdr:spPr>
        <a:xfrm>
          <a:off x="12763500" y="160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46917</xdr:rowOff>
    </xdr:from>
    <xdr:ext cx="534377" cy="259045"/>
    <xdr:sp macro="" textlink="">
      <xdr:nvSpPr>
        <xdr:cNvPr id="714" name="テキスト ボックス 713"/>
        <xdr:cNvSpPr txBox="1"/>
      </xdr:nvSpPr>
      <xdr:spPr>
        <a:xfrm>
          <a:off x="12547111" y="15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59817</xdr:rowOff>
    </xdr:from>
    <xdr:to>
      <xdr:col>85</xdr:col>
      <xdr:colOff>177800</xdr:colOff>
      <xdr:row>97</xdr:row>
      <xdr:rowOff>161417</xdr:rowOff>
    </xdr:to>
    <xdr:sp macro="" textlink="">
      <xdr:nvSpPr>
        <xdr:cNvPr id="720" name="楕円 719"/>
        <xdr:cNvSpPr/>
      </xdr:nvSpPr>
      <xdr:spPr>
        <a:xfrm>
          <a:off x="16268700" y="1669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146194</xdr:rowOff>
    </xdr:from>
    <xdr:ext cx="534377" cy="259045"/>
    <xdr:sp macro="" textlink="">
      <xdr:nvSpPr>
        <xdr:cNvPr id="721" name="公債費該当値テキスト"/>
        <xdr:cNvSpPr txBox="1"/>
      </xdr:nvSpPr>
      <xdr:spPr>
        <a:xfrm>
          <a:off x="16370300"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125895</xdr:rowOff>
    </xdr:from>
    <xdr:to>
      <xdr:col>81</xdr:col>
      <xdr:colOff>101600</xdr:colOff>
      <xdr:row>98</xdr:row>
      <xdr:rowOff>56045</xdr:rowOff>
    </xdr:to>
    <xdr:sp macro="" textlink="">
      <xdr:nvSpPr>
        <xdr:cNvPr id="722" name="楕円 721"/>
        <xdr:cNvSpPr/>
      </xdr:nvSpPr>
      <xdr:spPr>
        <a:xfrm>
          <a:off x="15430500" y="1675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47172</xdr:rowOff>
    </xdr:from>
    <xdr:ext cx="534377" cy="259045"/>
    <xdr:sp macro="" textlink="">
      <xdr:nvSpPr>
        <xdr:cNvPr id="723" name="テキスト ボックス 722"/>
        <xdr:cNvSpPr txBox="1"/>
      </xdr:nvSpPr>
      <xdr:spPr>
        <a:xfrm>
          <a:off x="15214111" y="1684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10540</xdr:rowOff>
    </xdr:from>
    <xdr:to>
      <xdr:col>76</xdr:col>
      <xdr:colOff>165100</xdr:colOff>
      <xdr:row>98</xdr:row>
      <xdr:rowOff>112140</xdr:rowOff>
    </xdr:to>
    <xdr:sp macro="" textlink="">
      <xdr:nvSpPr>
        <xdr:cNvPr id="724" name="楕円 723"/>
        <xdr:cNvSpPr/>
      </xdr:nvSpPr>
      <xdr:spPr>
        <a:xfrm>
          <a:off x="14541500" y="1681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103267</xdr:rowOff>
    </xdr:from>
    <xdr:ext cx="534377" cy="259045"/>
    <xdr:sp macro="" textlink="">
      <xdr:nvSpPr>
        <xdr:cNvPr id="725" name="テキスト ボックス 724"/>
        <xdr:cNvSpPr txBox="1"/>
      </xdr:nvSpPr>
      <xdr:spPr>
        <a:xfrm>
          <a:off x="14325111" y="1690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29947</xdr:rowOff>
    </xdr:from>
    <xdr:to>
      <xdr:col>72</xdr:col>
      <xdr:colOff>38100</xdr:colOff>
      <xdr:row>98</xdr:row>
      <xdr:rowOff>131547</xdr:rowOff>
    </xdr:to>
    <xdr:sp macro="" textlink="">
      <xdr:nvSpPr>
        <xdr:cNvPr id="726" name="楕円 725"/>
        <xdr:cNvSpPr/>
      </xdr:nvSpPr>
      <xdr:spPr>
        <a:xfrm>
          <a:off x="13652500" y="1683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122674</xdr:rowOff>
    </xdr:from>
    <xdr:ext cx="534377" cy="259045"/>
    <xdr:sp macro="" textlink="">
      <xdr:nvSpPr>
        <xdr:cNvPr id="727" name="テキスト ボックス 726"/>
        <xdr:cNvSpPr txBox="1"/>
      </xdr:nvSpPr>
      <xdr:spPr>
        <a:xfrm>
          <a:off x="13436111" y="169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62852</xdr:rowOff>
    </xdr:from>
    <xdr:to>
      <xdr:col>67</xdr:col>
      <xdr:colOff>101600</xdr:colOff>
      <xdr:row>98</xdr:row>
      <xdr:rowOff>164452</xdr:rowOff>
    </xdr:to>
    <xdr:sp macro="" textlink="">
      <xdr:nvSpPr>
        <xdr:cNvPr id="728" name="楕円 727"/>
        <xdr:cNvSpPr/>
      </xdr:nvSpPr>
      <xdr:spPr>
        <a:xfrm>
          <a:off x="12763500" y="1686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155579</xdr:rowOff>
    </xdr:from>
    <xdr:ext cx="469744" cy="259045"/>
    <xdr:sp macro="" textlink="">
      <xdr:nvSpPr>
        <xdr:cNvPr id="729" name="テキスト ボックス 728"/>
        <xdr:cNvSpPr txBox="1"/>
      </xdr:nvSpPr>
      <xdr:spPr>
        <a:xfrm>
          <a:off x="12579428" y="1695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0" name="直線コネクタ 73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1" name="テキスト ボックス 74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2" name="直線コネクタ 74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3" name="テキスト ボックス 74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4" name="直線コネクタ 74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5" name="テキスト ボックス 74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6" name="直線コネクタ 74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7" name="テキスト ボックス 74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8" name="直線コネクタ 74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9" name="テキスト ボックス 748"/>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0" name="直線コネクタ 74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1" name="テキスト ボックス 750"/>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5" name="直線コネクタ 754"/>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6" name="諸支出金最小値テキスト"/>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7" name="直線コネクタ 75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8" name="諸支出金最大値テキスト"/>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59" name="直線コネクタ 758"/>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0" name="直線コネクタ 75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1" name="諸支出金平均値テキスト"/>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2" name="フローチャート: 判断 761"/>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3" name="直線コネクタ 76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4" name="フローチャート: 判断 763"/>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5" name="テキスト ボックス 764"/>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6" name="直線コネクタ 76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7" name="フローチャート: 判断 766"/>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8" name="テキスト ボックス 767"/>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9" name="直線コネクタ 76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0" name="フローチャート: 判断 769"/>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1" name="テキスト ボックス 770"/>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36322</xdr:rowOff>
    </xdr:from>
    <xdr:to>
      <xdr:col>98</xdr:col>
      <xdr:colOff>38100</xdr:colOff>
      <xdr:row>39</xdr:row>
      <xdr:rowOff>137922</xdr:rowOff>
    </xdr:to>
    <xdr:sp macro="" textlink="">
      <xdr:nvSpPr>
        <xdr:cNvPr id="772" name="フローチャート: 判断 771"/>
        <xdr:cNvSpPr/>
      </xdr:nvSpPr>
      <xdr:spPr>
        <a:xfrm>
          <a:off x="18605500" y="67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154449</xdr:rowOff>
    </xdr:from>
    <xdr:ext cx="313932" cy="259045"/>
    <xdr:sp macro="" textlink="">
      <xdr:nvSpPr>
        <xdr:cNvPr id="773" name="テキスト ボックス 772"/>
        <xdr:cNvSpPr txBox="1"/>
      </xdr:nvSpPr>
      <xdr:spPr>
        <a:xfrm>
          <a:off x="18499333" y="64980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9" name="楕円 77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0" name="諸支出金該当値テキスト"/>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1" name="楕円 78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2" name="テキスト ボックス 78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3" name="楕円 78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4" name="テキスト ボックス 78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5" name="楕円 78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6" name="テキスト ボックス 78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7" name="楕円 78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8" name="テキスト ボックス 78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静岡県平均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0" name="テキスト ボックス 79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2" name="テキスト ボックス 80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4" name="直線コネクタ 80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9" name="直線コネクタ 80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フローチャート: 判断 81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2" name="直線コネクタ 81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3" name="フローチャート: 判断 81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4" name="テキスト ボックス 81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5" name="直線コネクタ 81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6" name="フローチャート: 判断 81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7" name="テキスト ボックス 81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8" name="直線コネクタ 81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9" name="フローチャート: 判断 81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0" name="テキスト ボックス 81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フローチャート: 判断 82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2" name="テキスト ボックス 82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8" name="楕円 82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0" name="楕円 82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1" name="テキスト ボックス 83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2" name="楕円 83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3" name="テキスト ボックス 83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4" name="楕円 83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5" name="テキスト ボックス 83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6" name="楕円 83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7" name="テキスト ボックス 83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類似団体内順位は、「消防費」、「総務費」及び「衛生費」が高い。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は中東遠消防指令センターの設備更新に伴う中東遠消防指令センター負担金の増加はあったものの、防災行政無線親局の更新完了による普通建設事業費の減少があっため、決算額は前年度に比べて大きく増加はしていない。人口減少により、住民一人当たりのコストは前年度に比べ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「総務費」は普通交付税の追加交付に伴う財政調整基金積立金の増加や、ふるさと納税の寄附増加に伴う業務委託料の増加により、類似団体平均を上回った。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「衛生費」は、環境保全センターに係る負担金の減少や、水道事業会計への繰出金の減少により、前年度よりも減少した。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静岡県御前崎市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　財政調整基金について、令和６年度に</a:t>
          </a:r>
          <a:r>
            <a:rPr kumimoji="1" lang="en-US" altLang="ja-JP" sz="1050">
              <a:latin typeface="ＭＳ ゴシック" pitchFamily="49" charset="-128"/>
              <a:ea typeface="ＭＳ ゴシック" pitchFamily="49" charset="-128"/>
            </a:rPr>
            <a:t>6.3</a:t>
          </a:r>
          <a:r>
            <a:rPr kumimoji="1" lang="ja-JP" altLang="en-US" sz="1050">
              <a:latin typeface="ＭＳ ゴシック" pitchFamily="49" charset="-128"/>
              <a:ea typeface="ＭＳ ゴシック" pitchFamily="49" charset="-128"/>
            </a:rPr>
            <a:t>億円の取り崩しを行ったが、普通交付税の追加交付に伴い年度末に</a:t>
          </a:r>
          <a:r>
            <a:rPr kumimoji="1" lang="en-US" altLang="ja-JP" sz="1050">
              <a:latin typeface="ＭＳ ゴシック" pitchFamily="49" charset="-128"/>
              <a:ea typeface="ＭＳ ゴシック" pitchFamily="49" charset="-128"/>
            </a:rPr>
            <a:t>6.1</a:t>
          </a:r>
          <a:r>
            <a:rPr kumimoji="1" lang="ja-JP" altLang="en-US" sz="1050">
              <a:latin typeface="ＭＳ ゴシック" pitchFamily="49" charset="-128"/>
              <a:ea typeface="ＭＳ ゴシック" pitchFamily="49" charset="-128"/>
            </a:rPr>
            <a:t>億円を積立てることができた。前年度から</a:t>
          </a:r>
          <a:r>
            <a:rPr kumimoji="1" lang="en-US" altLang="ja-JP" sz="1050">
              <a:latin typeface="ＭＳ ゴシック" pitchFamily="49" charset="-128"/>
              <a:ea typeface="ＭＳ ゴシック" pitchFamily="49" charset="-128"/>
            </a:rPr>
            <a:t>1,204</a:t>
          </a:r>
          <a:r>
            <a:rPr kumimoji="1" lang="ja-JP" altLang="en-US" sz="1050">
              <a:latin typeface="ＭＳ ゴシック" pitchFamily="49" charset="-128"/>
              <a:ea typeface="ＭＳ ゴシック" pitchFamily="49" charset="-128"/>
            </a:rPr>
            <a:t>万円減少し、令和６年度末の財政調整基金残高は</a:t>
          </a:r>
          <a:r>
            <a:rPr kumimoji="1" lang="en-US" altLang="ja-JP" sz="1050">
              <a:latin typeface="ＭＳ ゴシック" pitchFamily="49" charset="-128"/>
              <a:ea typeface="ＭＳ ゴシック" pitchFamily="49" charset="-128"/>
            </a:rPr>
            <a:t>33</a:t>
          </a:r>
          <a:r>
            <a:rPr kumimoji="1" lang="ja-JP" altLang="en-US" sz="1050">
              <a:latin typeface="ＭＳ ゴシック" pitchFamily="49" charset="-128"/>
              <a:ea typeface="ＭＳ ゴシック" pitchFamily="49" charset="-128"/>
            </a:rPr>
            <a:t>億</a:t>
          </a:r>
          <a:r>
            <a:rPr kumimoji="1" lang="en-US" altLang="ja-JP" sz="1050">
              <a:latin typeface="ＭＳ ゴシック" pitchFamily="49" charset="-128"/>
              <a:ea typeface="ＭＳ ゴシック" pitchFamily="49" charset="-128"/>
            </a:rPr>
            <a:t>6,976</a:t>
          </a:r>
          <a:r>
            <a:rPr kumimoji="1" lang="ja-JP" altLang="en-US" sz="1050">
              <a:latin typeface="ＭＳ ゴシック" pitchFamily="49" charset="-128"/>
              <a:ea typeface="ＭＳ ゴシック" pitchFamily="49" charset="-128"/>
            </a:rPr>
            <a:t>万円となり、標準財政規模に占める割合は</a:t>
          </a:r>
          <a:r>
            <a:rPr kumimoji="1" lang="en-US" altLang="ja-JP" sz="1050">
              <a:latin typeface="ＭＳ ゴシック" pitchFamily="49" charset="-128"/>
              <a:ea typeface="ＭＳ ゴシック" pitchFamily="49" charset="-128"/>
            </a:rPr>
            <a:t>0.89</a:t>
          </a:r>
          <a:r>
            <a:rPr kumimoji="1" lang="ja-JP" altLang="en-US" sz="1050">
              <a:latin typeface="ＭＳ ゴシック" pitchFamily="49" charset="-128"/>
              <a:ea typeface="ＭＳ ゴシック" pitchFamily="49" charset="-128"/>
            </a:rPr>
            <a:t>ポイント下降した。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実質収支額は、各種交付金の増加による歳入の増加はあったものの、物価高騰や人件費のベースアップによる歳出の増加もあり、前年度から１億</a:t>
          </a:r>
          <a:r>
            <a:rPr kumimoji="1" lang="en-US" altLang="ja-JP" sz="1050">
              <a:latin typeface="ＭＳ ゴシック" pitchFamily="49" charset="-128"/>
              <a:ea typeface="ＭＳ ゴシック" pitchFamily="49" charset="-128"/>
            </a:rPr>
            <a:t>8,443</a:t>
          </a:r>
          <a:r>
            <a:rPr kumimoji="1" lang="ja-JP" altLang="en-US" sz="1050">
              <a:latin typeface="ＭＳ ゴシック" pitchFamily="49" charset="-128"/>
              <a:ea typeface="ＭＳ ゴシック" pitchFamily="49" charset="-128"/>
            </a:rPr>
            <a:t>万円減少し５億</a:t>
          </a:r>
          <a:r>
            <a:rPr kumimoji="1" lang="en-US" altLang="ja-JP" sz="1050">
              <a:latin typeface="ＭＳ ゴシック" pitchFamily="49" charset="-128"/>
              <a:ea typeface="ＭＳ ゴシック" pitchFamily="49" charset="-128"/>
            </a:rPr>
            <a:t>1,759</a:t>
          </a:r>
          <a:r>
            <a:rPr kumimoji="1" lang="ja-JP" altLang="en-US" sz="1050">
              <a:latin typeface="ＭＳ ゴシック" pitchFamily="49" charset="-128"/>
              <a:ea typeface="ＭＳ ゴシック" pitchFamily="49" charset="-128"/>
            </a:rPr>
            <a:t>万円となり標準財政規模に占める割合は</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ポイント下降した。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実質単年度収支は、普通交付税の追加交付による積立金の増加はあったものの、単年度収支が▲１億</a:t>
          </a:r>
          <a:r>
            <a:rPr kumimoji="1" lang="en-US" altLang="ja-JP" sz="1050">
              <a:latin typeface="ＭＳ ゴシック" pitchFamily="49" charset="-128"/>
              <a:ea typeface="ＭＳ ゴシック" pitchFamily="49" charset="-128"/>
            </a:rPr>
            <a:t>8,443</a:t>
          </a:r>
          <a:r>
            <a:rPr kumimoji="1" lang="ja-JP" altLang="en-US" sz="1050">
              <a:latin typeface="ＭＳ ゴシック" pitchFamily="49" charset="-128"/>
              <a:ea typeface="ＭＳ ゴシック" pitchFamily="49" charset="-128"/>
            </a:rPr>
            <a:t>万円となったことにより、</a:t>
          </a:r>
          <a:r>
            <a:rPr kumimoji="1" lang="en-US" altLang="ja-JP" sz="1050">
              <a:latin typeface="ＭＳ ゴシック" pitchFamily="49" charset="-128"/>
              <a:ea typeface="ＭＳ ゴシック" pitchFamily="49" charset="-128"/>
            </a:rPr>
            <a:t>1.41</a:t>
          </a:r>
          <a:r>
            <a:rPr kumimoji="1" lang="ja-JP" altLang="en-US" sz="1050">
              <a:latin typeface="ＭＳ ゴシック" pitchFamily="49" charset="-128"/>
              <a:ea typeface="ＭＳ ゴシック" pitchFamily="49" charset="-128"/>
            </a:rPr>
            <a:t>ポイント下降し、依然赤字が続いている。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静岡県御前崎市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令和２年度から令和６年度にかけて、いずれの会計でも赤字は発生していない。会計全体では黒字額が前年度に比べて下降しているが、これは一般会計、病院事業会計の比率が下降していることが要因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一般会計は、令和４年度には普通交付税の追加交付などの臨時的な歳入により一時的に黒字額が上昇したが、令和５年度から黒字額が引き続き下降している。主な要因は、公債費が増加したことによる。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病院事業会計の黒字額が前年度から下降している主な要因は、病院事業の収益が悪化している中で、現預金を消費して経営していることによる流動資産の減少が主な要因である。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公営企業の中でも、特に病院事業に係る繰出金が多く、一般会計に依存した運営状態となっており、一般会計への負担も大きい。持続可能な財政運営を行うためにも、公営企業の独立採算の原則に立ち返り、病院のあり方について、住民への理解を推進しつつ、事業規模の見直し等検討を進めていく。</a:t>
          </a:r>
        </a:p>
        <a:p>
          <a:endParaRPr kumimoji="1" lang="en-US" altLang="ja-JP" sz="1400" baseline="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17114552</v>
      </c>
      <c r="BO4" s="371"/>
      <c r="BP4" s="371"/>
      <c r="BQ4" s="371"/>
      <c r="BR4" s="371"/>
      <c r="BS4" s="371"/>
      <c r="BT4" s="371"/>
      <c r="BU4" s="372"/>
      <c r="BV4" s="370">
        <v>16322251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5.7</v>
      </c>
      <c r="CU4" s="377"/>
      <c r="CV4" s="377"/>
      <c r="CW4" s="377"/>
      <c r="CX4" s="377"/>
      <c r="CY4" s="377"/>
      <c r="CZ4" s="377"/>
      <c r="DA4" s="378"/>
      <c r="DB4" s="376">
        <v>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16484073</v>
      </c>
      <c r="BO5" s="408"/>
      <c r="BP5" s="408"/>
      <c r="BQ5" s="408"/>
      <c r="BR5" s="408"/>
      <c r="BS5" s="408"/>
      <c r="BT5" s="408"/>
      <c r="BU5" s="409"/>
      <c r="BV5" s="407">
        <v>15520648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85.6</v>
      </c>
      <c r="CU5" s="405"/>
      <c r="CV5" s="405"/>
      <c r="CW5" s="405"/>
      <c r="CX5" s="405"/>
      <c r="CY5" s="405"/>
      <c r="CZ5" s="405"/>
      <c r="DA5" s="406"/>
      <c r="DB5" s="404">
        <v>89.7</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630479</v>
      </c>
      <c r="BO6" s="408"/>
      <c r="BP6" s="408"/>
      <c r="BQ6" s="408"/>
      <c r="BR6" s="408"/>
      <c r="BS6" s="408"/>
      <c r="BT6" s="408"/>
      <c r="BU6" s="409"/>
      <c r="BV6" s="407">
        <v>801603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v>
      </c>
      <c r="CU6" s="445"/>
      <c r="CV6" s="445"/>
      <c r="CW6" s="445"/>
      <c r="CX6" s="445"/>
      <c r="CY6" s="445"/>
      <c r="CZ6" s="445"/>
      <c r="DA6" s="446"/>
      <c r="DB6" s="444">
        <v>90.4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112889</v>
      </c>
      <c r="BO7" s="408"/>
      <c r="BP7" s="408"/>
      <c r="BQ7" s="408"/>
      <c r="BR7" s="408"/>
      <c r="BS7" s="408"/>
      <c r="BT7" s="408"/>
      <c r="BU7" s="409"/>
      <c r="BV7" s="407">
        <v>99585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9007036</v>
      </c>
      <c r="CU7" s="408"/>
      <c r="CV7" s="408"/>
      <c r="CW7" s="408"/>
      <c r="CX7" s="408"/>
      <c r="CY7" s="408"/>
      <c r="CZ7" s="408"/>
      <c r="DA7" s="409"/>
      <c r="DB7" s="407">
        <v>8829372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517590</v>
      </c>
      <c r="BO8" s="408"/>
      <c r="BP8" s="408"/>
      <c r="BQ8" s="408"/>
      <c r="BR8" s="408"/>
      <c r="BS8" s="408"/>
      <c r="BT8" s="408"/>
      <c r="BU8" s="409"/>
      <c r="BV8" s="407">
        <v>702018</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0.91</v>
      </c>
      <c r="CU8" s="448"/>
      <c r="CV8" s="448"/>
      <c r="CW8" s="448"/>
      <c r="CX8" s="448"/>
      <c r="CY8" s="448"/>
      <c r="CZ8" s="448"/>
      <c r="DA8" s="449"/>
      <c r="DB8" s="447">
        <v>0.92</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31103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-184428</v>
      </c>
      <c r="BO9" s="408"/>
      <c r="BP9" s="408"/>
      <c r="BQ9" s="408"/>
      <c r="BR9" s="408"/>
      <c r="BS9" s="408"/>
      <c r="BT9" s="408"/>
      <c r="BU9" s="409"/>
      <c r="BV9" s="407">
        <v>119762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5.0999999999999996</v>
      </c>
      <c r="CU9" s="405"/>
      <c r="CV9" s="405"/>
      <c r="CW9" s="405"/>
      <c r="CX9" s="405"/>
      <c r="CY9" s="405"/>
      <c r="CZ9" s="405"/>
      <c r="DA9" s="406"/>
      <c r="DB9" s="404">
        <v>4.0999999999999996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32578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619163</v>
      </c>
      <c r="BO10" s="408"/>
      <c r="BP10" s="408"/>
      <c r="BQ10" s="408"/>
      <c r="BR10" s="408"/>
      <c r="BS10" s="408"/>
      <c r="BT10" s="408"/>
      <c r="BU10" s="409"/>
      <c r="BV10" s="407">
        <v>319388</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29715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631203</v>
      </c>
      <c r="BO12" s="408"/>
      <c r="BP12" s="408"/>
      <c r="BQ12" s="408"/>
      <c r="BR12" s="408"/>
      <c r="BS12" s="408"/>
      <c r="BT12" s="408"/>
      <c r="BU12" s="409"/>
      <c r="BV12" s="407">
        <v>507470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28492</v>
      </c>
      <c r="S13" s="492"/>
      <c r="T13" s="492"/>
      <c r="U13" s="492"/>
      <c r="V13" s="493"/>
      <c r="W13" s="423" t="s">
        <v>131</v>
      </c>
      <c r="X13" s="424"/>
      <c r="Y13" s="424"/>
      <c r="Z13" s="424"/>
      <c r="AA13" s="424"/>
      <c r="AB13" s="414"/>
      <c r="AC13" s="458">
        <v>1408</v>
      </c>
      <c r="AD13" s="459"/>
      <c r="AE13" s="459"/>
      <c r="AF13" s="459"/>
      <c r="AG13" s="501"/>
      <c r="AH13" s="458">
        <v>1564</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-196468</v>
      </c>
      <c r="BO13" s="408"/>
      <c r="BP13" s="408"/>
      <c r="BQ13" s="408"/>
      <c r="BR13" s="408"/>
      <c r="BS13" s="408"/>
      <c r="BT13" s="408"/>
      <c r="BU13" s="409"/>
      <c r="BV13" s="407">
        <v>-68320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2.2000000000000002</v>
      </c>
      <c r="CU13" s="405"/>
      <c r="CV13" s="405"/>
      <c r="CW13" s="405"/>
      <c r="CX13" s="405"/>
      <c r="CY13" s="405"/>
      <c r="CZ13" s="405"/>
      <c r="DA13" s="406"/>
      <c r="DB13" s="404">
        <v>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30288</v>
      </c>
      <c r="S14" s="492"/>
      <c r="T14" s="492"/>
      <c r="U14" s="492"/>
      <c r="V14" s="493"/>
      <c r="W14" s="397"/>
      <c r="X14" s="398"/>
      <c r="Y14" s="398"/>
      <c r="Z14" s="398"/>
      <c r="AA14" s="398"/>
      <c r="AB14" s="387"/>
      <c r="AC14" s="494">
        <v>8.5</v>
      </c>
      <c r="AD14" s="495"/>
      <c r="AE14" s="495"/>
      <c r="AF14" s="495"/>
      <c r="AG14" s="496"/>
      <c r="AH14" s="494">
        <v>8.9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29092</v>
      </c>
      <c r="S15" s="492"/>
      <c r="T15" s="492"/>
      <c r="U15" s="492"/>
      <c r="V15" s="493"/>
      <c r="W15" s="423" t="s">
        <v>137</v>
      </c>
      <c r="X15" s="424"/>
      <c r="Y15" s="424"/>
      <c r="Z15" s="424"/>
      <c r="AA15" s="424"/>
      <c r="AB15" s="414"/>
      <c r="AC15" s="458">
        <v>6530</v>
      </c>
      <c r="AD15" s="459"/>
      <c r="AE15" s="459"/>
      <c r="AF15" s="459"/>
      <c r="AG15" s="501"/>
      <c r="AH15" s="458">
        <v>6980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6379611</v>
      </c>
      <c r="BO15" s="371"/>
      <c r="BP15" s="371"/>
      <c r="BQ15" s="371"/>
      <c r="BR15" s="371"/>
      <c r="BS15" s="371"/>
      <c r="BT15" s="371"/>
      <c r="BU15" s="372"/>
      <c r="BV15" s="370">
        <v>6355438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39.4</v>
      </c>
      <c r="AD16" s="495"/>
      <c r="AE16" s="495"/>
      <c r="AF16" s="495"/>
      <c r="AG16" s="496"/>
      <c r="AH16" s="494">
        <v>39.5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7201472</v>
      </c>
      <c r="BO16" s="408"/>
      <c r="BP16" s="408"/>
      <c r="BQ16" s="408"/>
      <c r="BR16" s="408"/>
      <c r="BS16" s="408"/>
      <c r="BT16" s="408"/>
      <c r="BU16" s="409"/>
      <c r="BV16" s="407">
        <v>6994070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8625</v>
      </c>
      <c r="AD17" s="459"/>
      <c r="AE17" s="459"/>
      <c r="AF17" s="459"/>
      <c r="AG17" s="501"/>
      <c r="AH17" s="458">
        <v>9127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8149795</v>
      </c>
      <c r="BO17" s="408"/>
      <c r="BP17" s="408"/>
      <c r="BQ17" s="408"/>
      <c r="BR17" s="408"/>
      <c r="BS17" s="408"/>
      <c r="BT17" s="408"/>
      <c r="BU17" s="409"/>
      <c r="BV17" s="407">
        <v>8116220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65.569999999999993</v>
      </c>
      <c r="M18" s="531"/>
      <c r="N18" s="531"/>
      <c r="O18" s="531"/>
      <c r="P18" s="531"/>
      <c r="Q18" s="531"/>
      <c r="R18" s="532"/>
      <c r="S18" s="532"/>
      <c r="T18" s="532"/>
      <c r="U18" s="532"/>
      <c r="V18" s="533"/>
      <c r="W18" s="425"/>
      <c r="X18" s="426"/>
      <c r="Y18" s="426"/>
      <c r="Z18" s="426"/>
      <c r="AA18" s="426"/>
      <c r="AB18" s="417"/>
      <c r="AC18" s="534">
        <v>52.1</v>
      </c>
      <c r="AD18" s="535"/>
      <c r="AE18" s="535"/>
      <c r="AF18" s="535"/>
      <c r="AG18" s="536"/>
      <c r="AH18" s="534">
        <v>51.6</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7811842</v>
      </c>
      <c r="BO18" s="408"/>
      <c r="BP18" s="408"/>
      <c r="BQ18" s="408"/>
      <c r="BR18" s="408"/>
      <c r="BS18" s="408"/>
      <c r="BT18" s="408"/>
      <c r="BU18" s="409"/>
      <c r="BV18" s="407">
        <v>8081583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474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12691933</v>
      </c>
      <c r="BO19" s="408"/>
      <c r="BP19" s="408"/>
      <c r="BQ19" s="408"/>
      <c r="BR19" s="408"/>
      <c r="BS19" s="408"/>
      <c r="BT19" s="408"/>
      <c r="BU19" s="409"/>
      <c r="BV19" s="407">
        <v>12389743</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11500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9945090</v>
      </c>
      <c r="BO22" s="371"/>
      <c r="BP22" s="371"/>
      <c r="BQ22" s="371"/>
      <c r="BR22" s="371"/>
      <c r="BS22" s="371"/>
      <c r="BT22" s="371"/>
      <c r="BU22" s="372"/>
      <c r="BV22" s="370">
        <v>9921234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6162922</v>
      </c>
      <c r="BO23" s="408"/>
      <c r="BP23" s="408"/>
      <c r="BQ23" s="408"/>
      <c r="BR23" s="408"/>
      <c r="BS23" s="408"/>
      <c r="BT23" s="408"/>
      <c r="BU23" s="409"/>
      <c r="BV23" s="407">
        <v>6031427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8600</v>
      </c>
      <c r="R24" s="459"/>
      <c r="S24" s="459"/>
      <c r="T24" s="459"/>
      <c r="U24" s="459"/>
      <c r="V24" s="501"/>
      <c r="W24" s="553"/>
      <c r="X24" s="554"/>
      <c r="Y24" s="555"/>
      <c r="Z24" s="457" t="s">
        <v>162</v>
      </c>
      <c r="AA24" s="437"/>
      <c r="AB24" s="437"/>
      <c r="AC24" s="437"/>
      <c r="AD24" s="437"/>
      <c r="AE24" s="437"/>
      <c r="AF24" s="437"/>
      <c r="AG24" s="438"/>
      <c r="AH24" s="458">
        <v>308</v>
      </c>
      <c r="AI24" s="459"/>
      <c r="AJ24" s="459"/>
      <c r="AK24" s="459"/>
      <c r="AL24" s="501"/>
      <c r="AM24" s="458">
        <v>898128</v>
      </c>
      <c r="AN24" s="459"/>
      <c r="AO24" s="459"/>
      <c r="AP24" s="459"/>
      <c r="AQ24" s="459"/>
      <c r="AR24" s="501"/>
      <c r="AS24" s="458">
        <v>2916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8512128</v>
      </c>
      <c r="BO24" s="408"/>
      <c r="BP24" s="408"/>
      <c r="BQ24" s="408"/>
      <c r="BR24" s="408"/>
      <c r="BS24" s="408"/>
      <c r="BT24" s="408"/>
      <c r="BU24" s="409"/>
      <c r="BV24" s="407">
        <v>8428267</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6800</v>
      </c>
      <c r="R25" s="459"/>
      <c r="S25" s="459"/>
      <c r="T25" s="459"/>
      <c r="U25" s="459"/>
      <c r="V25" s="501"/>
      <c r="W25" s="553"/>
      <c r="X25" s="554"/>
      <c r="Y25" s="555"/>
      <c r="Z25" s="457" t="s">
        <v>165</v>
      </c>
      <c r="AA25" s="437"/>
      <c r="AB25" s="437"/>
      <c r="AC25" s="437"/>
      <c r="AD25" s="437"/>
      <c r="AE25" s="437"/>
      <c r="AF25" s="437"/>
      <c r="AG25" s="438"/>
      <c r="AH25" s="458">
        <v>74</v>
      </c>
      <c r="AI25" s="459"/>
      <c r="AJ25" s="459"/>
      <c r="AK25" s="459"/>
      <c r="AL25" s="501"/>
      <c r="AM25" s="458">
        <v>190772</v>
      </c>
      <c r="AN25" s="459"/>
      <c r="AO25" s="459"/>
      <c r="AP25" s="459"/>
      <c r="AQ25" s="459"/>
      <c r="AR25" s="501"/>
      <c r="AS25" s="458">
        <v>2578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2039925</v>
      </c>
      <c r="BO25" s="371"/>
      <c r="BP25" s="371"/>
      <c r="BQ25" s="371"/>
      <c r="BR25" s="371"/>
      <c r="BS25" s="371"/>
      <c r="BT25" s="371"/>
      <c r="BU25" s="372"/>
      <c r="BV25" s="370">
        <v>2001744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6100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3900</v>
      </c>
      <c r="R27" s="459"/>
      <c r="S27" s="459"/>
      <c r="T27" s="459"/>
      <c r="U27" s="459"/>
      <c r="V27" s="501"/>
      <c r="W27" s="553"/>
      <c r="X27" s="554"/>
      <c r="Y27" s="555"/>
      <c r="Z27" s="457" t="s">
        <v>171</v>
      </c>
      <c r="AA27" s="437"/>
      <c r="AB27" s="437"/>
      <c r="AC27" s="437"/>
      <c r="AD27" s="437"/>
      <c r="AE27" s="437"/>
      <c r="AF27" s="437"/>
      <c r="AG27" s="438"/>
      <c r="AH27" s="458">
        <v>44</v>
      </c>
      <c r="AI27" s="459"/>
      <c r="AJ27" s="459"/>
      <c r="AK27" s="459"/>
      <c r="AL27" s="501"/>
      <c r="AM27" s="458">
        <v>131147</v>
      </c>
      <c r="AN27" s="459"/>
      <c r="AO27" s="459"/>
      <c r="AP27" s="459"/>
      <c r="AQ27" s="459"/>
      <c r="AR27" s="501"/>
      <c r="AS27" s="458">
        <v>2981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169013</v>
      </c>
      <c r="BO27" s="527"/>
      <c r="BP27" s="527"/>
      <c r="BQ27" s="527"/>
      <c r="BR27" s="527"/>
      <c r="BS27" s="527"/>
      <c r="BT27" s="527"/>
      <c r="BU27" s="528"/>
      <c r="BV27" s="526">
        <v>169011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3300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3369761</v>
      </c>
      <c r="BO28" s="371"/>
      <c r="BP28" s="371"/>
      <c r="BQ28" s="371"/>
      <c r="BR28" s="371"/>
      <c r="BS28" s="371"/>
      <c r="BT28" s="371"/>
      <c r="BU28" s="372"/>
      <c r="BV28" s="370">
        <v>3381801</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13</v>
      </c>
      <c r="M29" s="459"/>
      <c r="N29" s="459"/>
      <c r="O29" s="459"/>
      <c r="P29" s="501"/>
      <c r="Q29" s="458">
        <v>3000</v>
      </c>
      <c r="R29" s="459"/>
      <c r="S29" s="459"/>
      <c r="T29" s="459"/>
      <c r="U29" s="459"/>
      <c r="V29" s="501"/>
      <c r="W29" s="556"/>
      <c r="X29" s="557"/>
      <c r="Y29" s="558"/>
      <c r="Z29" s="457" t="s">
        <v>177</v>
      </c>
      <c r="AA29" s="437"/>
      <c r="AB29" s="437"/>
      <c r="AC29" s="437"/>
      <c r="AD29" s="437"/>
      <c r="AE29" s="437"/>
      <c r="AF29" s="437"/>
      <c r="AG29" s="438"/>
      <c r="AH29" s="458">
        <v>352</v>
      </c>
      <c r="AI29" s="459"/>
      <c r="AJ29" s="459"/>
      <c r="AK29" s="459"/>
      <c r="AL29" s="501"/>
      <c r="AM29" s="458">
        <v>1029275</v>
      </c>
      <c r="AN29" s="459"/>
      <c r="AO29" s="459"/>
      <c r="AP29" s="459"/>
      <c r="AQ29" s="459"/>
      <c r="AR29" s="501"/>
      <c r="AS29" s="458">
        <v>2924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306714</v>
      </c>
      <c r="BO29" s="408"/>
      <c r="BP29" s="408"/>
      <c r="BQ29" s="408"/>
      <c r="BR29" s="408"/>
      <c r="BS29" s="408"/>
      <c r="BT29" s="408"/>
      <c r="BU29" s="409"/>
      <c r="BV29" s="407">
        <v>322192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1243746</v>
      </c>
      <c r="BO30" s="527"/>
      <c r="BP30" s="527"/>
      <c r="BQ30" s="527"/>
      <c r="BR30" s="527"/>
      <c r="BS30" s="527"/>
      <c r="BT30" s="527"/>
      <c r="BU30" s="528"/>
      <c r="BV30" s="526">
        <v>1320770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IF('各会計、関係団体の財政状況及び健全化判断比率'!B34="","",'各会計、関係団体の財政状況及び健全化判断比率'!B34)</f>
        <v>工業団地建設事業特別会計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東遠広域施設組合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御前崎市振興公社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御前崎市牧之原市学校組合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御前崎ケーブルテレビ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小笠老人ホーム施設組合</v>
      </c>
      <c r="BZ36" s="598"/>
      <c r="CA36" s="598"/>
      <c r="CB36" s="598"/>
      <c r="CC36" s="598"/>
      <c r="CD36" s="598"/>
      <c r="CE36" s="598"/>
      <c r="CF36" s="598"/>
      <c r="CG36" s="598"/>
      <c r="CH36" s="598"/>
      <c r="CI36" s="598"/>
      <c r="CJ36" s="598"/>
      <c r="CK36" s="598"/>
      <c r="CL36" s="598"/>
      <c r="CM36" s="598"/>
      <c r="CN36" s="169"/>
      <c r="CO36" s="597">
        <f t="shared" si="3"/>
        <v>21</v>
      </c>
      <c r="CP36" s="597"/>
      <c r="CQ36" s="598" t="str">
        <f>IF('各会計、関係団体の財政状況及び健全化判断比率'!BS9="","",'各会計、関係団体の財政状況及び健全化判断比率'!BS9)</f>
        <v>グランパークあらさわ</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静岡県市町総合事務組合</v>
      </c>
      <c r="BZ37" s="598"/>
      <c r="CA37" s="598"/>
      <c r="CB37" s="598"/>
      <c r="CC37" s="598"/>
      <c r="CD37" s="598"/>
      <c r="CE37" s="598"/>
      <c r="CF37" s="598"/>
      <c r="CG37" s="598"/>
      <c r="CH37" s="598"/>
      <c r="CI37" s="598"/>
      <c r="CJ37" s="598"/>
      <c r="CK37" s="598"/>
      <c r="CL37" s="598"/>
      <c r="CM37" s="598"/>
      <c r="CN37" s="169"/>
      <c r="CO37" s="597">
        <f t="shared" si="3"/>
        <v>22</v>
      </c>
      <c r="CP37" s="597"/>
      <c r="CQ37" s="598" t="str">
        <f>IF('各会計、関係団体の財政状況及び健全化判断比率'!BS10="","",'各会計、関係団体の財政状況及び健全化判断比率'!BS10)</f>
        <v>御前崎まちづくり</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牧之原市御前崎市広域施設組合</v>
      </c>
      <c r="BZ38" s="598"/>
      <c r="CA38" s="598"/>
      <c r="CB38" s="598"/>
      <c r="CC38" s="598"/>
      <c r="CD38" s="598"/>
      <c r="CE38" s="598"/>
      <c r="CF38" s="598"/>
      <c r="CG38" s="598"/>
      <c r="CH38" s="598"/>
      <c r="CI38" s="598"/>
      <c r="CJ38" s="598"/>
      <c r="CK38" s="598"/>
      <c r="CL38" s="598"/>
      <c r="CM38" s="598"/>
      <c r="CN38" s="169"/>
      <c r="CO38" s="597">
        <f t="shared" si="3"/>
        <v>23</v>
      </c>
      <c r="CP38" s="597"/>
      <c r="CQ38" s="598" t="str">
        <f>IF('各会計、関係団体の財政状況及び健全化判断比率'!BS11="","",'各会計、関係団体の財政状況及び健全化判断比率'!BS11)</f>
        <v>御前崎港運</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東遠学園組合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中東遠看護専門学校組合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静岡県後期高齢者医療広域連合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静岡県後期高齢者医療広域連合（事業会計分）</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18</v>
      </c>
      <c r="BX43" s="597"/>
      <c r="BY43" s="598" t="str">
        <f>IF('各会計、関係団体の財政状況及び健全化判断比率'!B77="","",'各会計、関係団体の財政状況及び健全化判断比率'!B77)</f>
        <v>静岡地方税滞納整理機構</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A3/uaJD+Ekm2RMCTIhnPfr/vFvTbCZCT4IDQZOje+la/LmZ+c1zTl1wBIu8xUdQATEV0s1+ZKpLYVZ8+5MroA==" saltValue="LBWcdVd4Y1qApkkfJZem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18.71</v>
      </c>
      <c r="G34" s="33">
        <v>18.29</v>
      </c>
      <c r="H34" s="33">
        <v>18.27</v>
      </c>
      <c r="I34" s="33">
        <v>15.27</v>
      </c>
      <c r="J34" s="34">
        <v>12.49</v>
      </c>
      <c r="K34" s="22"/>
      <c r="L34" s="22"/>
      <c r="M34" s="22"/>
      <c r="N34" s="22"/>
      <c r="O34" s="22"/>
      <c r="P34" s="22"/>
    </row>
    <row r="35" spans="1:16" ht="39" customHeight="1" x14ac:dyDescent="0.15">
      <c r="A35" s="22"/>
      <c r="B35" s="35"/>
      <c r="C35" s="1145" t="s">
        <v>537</v>
      </c>
      <c r="D35" s="1146"/>
      <c r="E35" s="1147"/>
      <c r="F35" s="36">
        <v>9.85</v>
      </c>
      <c r="G35" s="37">
        <v>8.89</v>
      </c>
      <c r="H35" s="37">
        <v>8.57</v>
      </c>
      <c r="I35" s="37">
        <v>8.15</v>
      </c>
      <c r="J35" s="38">
        <v>7.52</v>
      </c>
      <c r="K35" s="22"/>
      <c r="L35" s="22"/>
      <c r="M35" s="22"/>
      <c r="N35" s="22"/>
      <c r="O35" s="22"/>
      <c r="P35" s="22"/>
    </row>
    <row r="36" spans="1:16" ht="39" customHeight="1" x14ac:dyDescent="0.15">
      <c r="A36" s="22"/>
      <c r="B36" s="35"/>
      <c r="C36" s="1145" t="s">
        <v>538</v>
      </c>
      <c r="D36" s="1146"/>
      <c r="E36" s="1147"/>
      <c r="F36" s="36">
        <v>2.77</v>
      </c>
      <c r="G36" s="37">
        <v>5.22</v>
      </c>
      <c r="H36" s="37">
        <v>6.59</v>
      </c>
      <c r="I36" s="37">
        <v>7.95</v>
      </c>
      <c r="J36" s="38">
        <v>5.74</v>
      </c>
      <c r="K36" s="22"/>
      <c r="L36" s="22"/>
      <c r="M36" s="22"/>
      <c r="N36" s="22"/>
      <c r="O36" s="22"/>
      <c r="P36" s="22"/>
    </row>
    <row r="37" spans="1:16" ht="39" customHeight="1" x14ac:dyDescent="0.15">
      <c r="A37" s="22"/>
      <c r="B37" s="35"/>
      <c r="C37" s="1145" t="s">
        <v>539</v>
      </c>
      <c r="D37" s="1146"/>
      <c r="E37" s="1147"/>
      <c r="F37" s="36">
        <v>4.01</v>
      </c>
      <c r="G37" s="37">
        <v>4.24</v>
      </c>
      <c r="H37" s="37">
        <v>3.04</v>
      </c>
      <c r="I37" s="37">
        <v>2.29</v>
      </c>
      <c r="J37" s="38">
        <v>1.66</v>
      </c>
      <c r="K37" s="22"/>
      <c r="L37" s="22"/>
      <c r="M37" s="22"/>
      <c r="N37" s="22"/>
      <c r="O37" s="22"/>
      <c r="P37" s="22"/>
    </row>
    <row r="38" spans="1:16" ht="39" customHeight="1" x14ac:dyDescent="0.15">
      <c r="A38" s="22"/>
      <c r="B38" s="35"/>
      <c r="C38" s="1145" t="s">
        <v>540</v>
      </c>
      <c r="D38" s="1146"/>
      <c r="E38" s="1147"/>
      <c r="F38" s="36">
        <v>0.86</v>
      </c>
      <c r="G38" s="37">
        <v>1.01</v>
      </c>
      <c r="H38" s="37">
        <v>1.99</v>
      </c>
      <c r="I38" s="37">
        <v>1.66</v>
      </c>
      <c r="J38" s="38">
        <v>0.74</v>
      </c>
      <c r="K38" s="22"/>
      <c r="L38" s="22"/>
      <c r="M38" s="22"/>
      <c r="N38" s="22"/>
      <c r="O38" s="22"/>
      <c r="P38" s="22"/>
    </row>
    <row r="39" spans="1:16" ht="39" customHeight="1" x14ac:dyDescent="0.15">
      <c r="A39" s="22"/>
      <c r="B39" s="35"/>
      <c r="C39" s="1145" t="s">
        <v>541</v>
      </c>
      <c r="D39" s="1146"/>
      <c r="E39" s="1147"/>
      <c r="F39" s="36">
        <v>0.11</v>
      </c>
      <c r="G39" s="37">
        <v>0.11</v>
      </c>
      <c r="H39" s="37">
        <v>0.14000000000000001</v>
      </c>
      <c r="I39" s="37">
        <v>0.15</v>
      </c>
      <c r="J39" s="38">
        <v>0.21</v>
      </c>
      <c r="K39" s="22"/>
      <c r="L39" s="22"/>
      <c r="M39" s="22"/>
      <c r="N39" s="22"/>
      <c r="O39" s="22"/>
      <c r="P39" s="22"/>
    </row>
    <row r="40" spans="1:16" ht="39" customHeight="1" x14ac:dyDescent="0.15">
      <c r="A40" s="22"/>
      <c r="B40" s="35"/>
      <c r="C40" s="1145" t="s">
        <v>542</v>
      </c>
      <c r="D40" s="1146"/>
      <c r="E40" s="1147"/>
      <c r="F40" s="36">
        <v>0.52</v>
      </c>
      <c r="G40" s="37">
        <v>0.42</v>
      </c>
      <c r="H40" s="37">
        <v>0.15</v>
      </c>
      <c r="I40" s="37">
        <v>7.0000000000000007E-2</v>
      </c>
      <c r="J40" s="38">
        <v>0.2</v>
      </c>
      <c r="K40" s="22"/>
      <c r="L40" s="22"/>
      <c r="M40" s="22"/>
      <c r="N40" s="22"/>
      <c r="O40" s="22"/>
      <c r="P40" s="22"/>
    </row>
    <row r="41" spans="1:16" ht="39" customHeight="1" x14ac:dyDescent="0.15">
      <c r="A41" s="22"/>
      <c r="B41" s="35"/>
      <c r="C41" s="1145" t="s">
        <v>543</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t="s">
        <v>489</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Eg3b/Gl12oJ9zHbTBviBmUAZPxvttwvRPWFP0tn9TXeyWKE9IrHfGWtdr88Z0iV6byJhDAFtTeL4jx2AawEgA==" saltValue="RVDaKtnoWo7du1pJsX4f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255</v>
      </c>
      <c r="L45" s="60">
        <v>283</v>
      </c>
      <c r="M45" s="60">
        <v>373</v>
      </c>
      <c r="N45" s="60">
        <v>502</v>
      </c>
      <c r="O45" s="61">
        <v>647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360</v>
      </c>
      <c r="L48" s="64">
        <v>362</v>
      </c>
      <c r="M48" s="64">
        <v>316</v>
      </c>
      <c r="N48" s="64">
        <v>288</v>
      </c>
      <c r="O48" s="65">
        <v>258</v>
      </c>
      <c r="P48" s="48"/>
      <c r="Q48" s="48"/>
      <c r="R48" s="48"/>
      <c r="S48" s="48"/>
      <c r="T48" s="48"/>
      <c r="U48" s="48"/>
    </row>
    <row r="49" spans="1:21" ht="30.75" customHeight="1" x14ac:dyDescent="0.15">
      <c r="A49" s="48"/>
      <c r="B49" s="1155"/>
      <c r="C49" s="1156"/>
      <c r="D49" s="62"/>
      <c r="E49" s="1161" t="s">
        <v>14</v>
      </c>
      <c r="F49" s="1161"/>
      <c r="G49" s="1161"/>
      <c r="H49" s="1161"/>
      <c r="I49" s="1161"/>
      <c r="J49" s="1162"/>
      <c r="K49" s="63">
        <v>4</v>
      </c>
      <c r="L49" s="64">
        <v>4</v>
      </c>
      <c r="M49" s="64">
        <v>5</v>
      </c>
      <c r="N49" s="64">
        <v>5</v>
      </c>
      <c r="O49" s="65">
        <v>6</v>
      </c>
      <c r="P49" s="48"/>
      <c r="Q49" s="48"/>
      <c r="R49" s="48"/>
      <c r="S49" s="48"/>
      <c r="T49" s="48"/>
      <c r="U49" s="48"/>
    </row>
    <row r="50" spans="1:21" ht="30.75" customHeight="1" x14ac:dyDescent="0.15">
      <c r="A50" s="48"/>
      <c r="B50" s="1155"/>
      <c r="C50" s="1156"/>
      <c r="D50" s="62"/>
      <c r="E50" s="1161" t="s">
        <v>15</v>
      </c>
      <c r="F50" s="1161"/>
      <c r="G50" s="1161"/>
      <c r="H50" s="1161"/>
      <c r="I50" s="1161"/>
      <c r="J50" s="1162"/>
      <c r="K50" s="63">
        <v>79</v>
      </c>
      <c r="L50" s="64">
        <v>84</v>
      </c>
      <c r="M50" s="64">
        <v>70</v>
      </c>
      <c r="N50" s="64">
        <v>51</v>
      </c>
      <c r="O50" s="65">
        <v>59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v>0</v>
      </c>
      <c r="M51" s="64">
        <v>1</v>
      </c>
      <c r="N51" s="64">
        <v>0</v>
      </c>
      <c r="O51" s="65">
        <v>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749</v>
      </c>
      <c r="L52" s="64">
        <v>720</v>
      </c>
      <c r="M52" s="64">
        <v>696</v>
      </c>
      <c r="N52" s="64">
        <v>663</v>
      </c>
      <c r="O52" s="65">
        <v>653</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-51</v>
      </c>
      <c r="L53" s="69">
        <v>13</v>
      </c>
      <c r="M53" s="69">
        <v>69</v>
      </c>
      <c r="N53" s="69">
        <v>183</v>
      </c>
      <c r="O53" s="70">
        <v>317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RqvrPZ7ZBEZ+GXkYjBLrK9bzXWaXk2kJjtnOUsaZx+wqDRUeOGO6pSzkOYqvwAWNtqwzqCS2EOkwYxnlIKpDg==" saltValue="ClyNLmcRDdSlQVUM+GsE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7028</v>
      </c>
      <c r="J41" s="344">
        <v>9186</v>
      </c>
      <c r="K41" s="344">
        <v>9744</v>
      </c>
      <c r="L41" s="344">
        <v>9921</v>
      </c>
      <c r="M41" s="345">
        <v>9945</v>
      </c>
    </row>
    <row r="42" spans="2:13" ht="27.75" customHeight="1" x14ac:dyDescent="0.15">
      <c r="B42" s="1186"/>
      <c r="C42" s="1187"/>
      <c r="D42" s="106"/>
      <c r="E42" s="1192" t="s">
        <v>32</v>
      </c>
      <c r="F42" s="1192"/>
      <c r="G42" s="1192"/>
      <c r="H42" s="1193"/>
      <c r="I42" s="346">
        <v>350</v>
      </c>
      <c r="J42" s="347">
        <v>284</v>
      </c>
      <c r="K42" s="347">
        <v>326</v>
      </c>
      <c r="L42" s="347">
        <v>291</v>
      </c>
      <c r="M42" s="348">
        <v>243</v>
      </c>
    </row>
    <row r="43" spans="2:13" ht="27.75" customHeight="1" x14ac:dyDescent="0.15">
      <c r="B43" s="1186"/>
      <c r="C43" s="1187"/>
      <c r="D43" s="106"/>
      <c r="E43" s="1192" t="s">
        <v>33</v>
      </c>
      <c r="F43" s="1192"/>
      <c r="G43" s="1192"/>
      <c r="H43" s="1193"/>
      <c r="I43" s="346">
        <v>3099</v>
      </c>
      <c r="J43" s="347">
        <v>2698</v>
      </c>
      <c r="K43" s="347">
        <v>2118</v>
      </c>
      <c r="L43" s="347">
        <v>1843</v>
      </c>
      <c r="M43" s="348">
        <v>1980</v>
      </c>
    </row>
    <row r="44" spans="2:13" ht="27.75" customHeight="1" x14ac:dyDescent="0.15">
      <c r="B44" s="1186"/>
      <c r="C44" s="1187"/>
      <c r="D44" s="106"/>
      <c r="E44" s="1192" t="s">
        <v>34</v>
      </c>
      <c r="F44" s="1192"/>
      <c r="G44" s="1192"/>
      <c r="H44" s="1193"/>
      <c r="I44" s="346">
        <v>76</v>
      </c>
      <c r="J44" s="347">
        <v>71</v>
      </c>
      <c r="K44" s="347">
        <v>64</v>
      </c>
      <c r="L44" s="347">
        <v>60</v>
      </c>
      <c r="M44" s="348">
        <v>52</v>
      </c>
    </row>
    <row r="45" spans="2:13" ht="27.75" customHeight="1" x14ac:dyDescent="0.15">
      <c r="B45" s="1186"/>
      <c r="C45" s="1187"/>
      <c r="D45" s="106"/>
      <c r="E45" s="1192" t="s">
        <v>35</v>
      </c>
      <c r="F45" s="1192"/>
      <c r="G45" s="1192"/>
      <c r="H45" s="1193"/>
      <c r="I45" s="346" t="s">
        <v>489</v>
      </c>
      <c r="J45" s="347" t="s">
        <v>489</v>
      </c>
      <c r="K45" s="347" t="s">
        <v>489</v>
      </c>
      <c r="L45" s="347" t="s">
        <v>489</v>
      </c>
      <c r="M45" s="348" t="s">
        <v>489</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4995</v>
      </c>
      <c r="J50" s="347">
        <v>6845</v>
      </c>
      <c r="K50" s="347">
        <v>6161</v>
      </c>
      <c r="L50" s="347">
        <v>5953</v>
      </c>
      <c r="M50" s="348">
        <v>5949</v>
      </c>
    </row>
    <row r="51" spans="2:13" ht="27.75" customHeight="1" x14ac:dyDescent="0.15">
      <c r="B51" s="1186"/>
      <c r="C51" s="1187"/>
      <c r="D51" s="106"/>
      <c r="E51" s="1192" t="s">
        <v>42</v>
      </c>
      <c r="F51" s="1192"/>
      <c r="G51" s="1192"/>
      <c r="H51" s="1193"/>
      <c r="I51" s="346">
        <v>48</v>
      </c>
      <c r="J51" s="347" t="s">
        <v>489</v>
      </c>
      <c r="K51" s="347" t="s">
        <v>489</v>
      </c>
      <c r="L51" s="347" t="s">
        <v>489</v>
      </c>
      <c r="M51" s="348" t="s">
        <v>489</v>
      </c>
    </row>
    <row r="52" spans="2:13" ht="27.75" customHeight="1" x14ac:dyDescent="0.15">
      <c r="B52" s="1188"/>
      <c r="C52" s="1189"/>
      <c r="D52" s="106"/>
      <c r="E52" s="1192" t="s">
        <v>43</v>
      </c>
      <c r="F52" s="1192"/>
      <c r="G52" s="1192"/>
      <c r="H52" s="1193"/>
      <c r="I52" s="346">
        <v>7023</v>
      </c>
      <c r="J52" s="347">
        <v>7108</v>
      </c>
      <c r="K52" s="347">
        <v>6914</v>
      </c>
      <c r="L52" s="347">
        <v>6674</v>
      </c>
      <c r="M52" s="348">
        <v>6445</v>
      </c>
    </row>
    <row r="53" spans="2:13" ht="27.75" customHeight="1" thickBot="1" x14ac:dyDescent="0.2">
      <c r="B53" s="1199" t="s">
        <v>19</v>
      </c>
      <c r="C53" s="1200"/>
      <c r="D53" s="110"/>
      <c r="E53" s="1201" t="s">
        <v>44</v>
      </c>
      <c r="F53" s="1201"/>
      <c r="G53" s="1201"/>
      <c r="H53" s="1202"/>
      <c r="I53" s="349">
        <v>-1513</v>
      </c>
      <c r="J53" s="350">
        <v>-1715</v>
      </c>
      <c r="K53" s="350">
        <v>-822</v>
      </c>
      <c r="L53" s="350">
        <v>-512</v>
      </c>
      <c r="M53" s="351">
        <v>-173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egaNaSNCrj1O9ibaawXMkoHGmZpETOz31q2ZE2FAupJJBH3G7mkaXVLDA1rAm5eLPOP96KQ/DGUh0cviK6cOw==" saltValue="/DAln7pLFAkTG10ZBR0U9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3570</v>
      </c>
      <c r="G55" s="352">
        <v>3382</v>
      </c>
      <c r="H55" s="353">
        <v>3370</v>
      </c>
    </row>
    <row r="56" spans="2:8" ht="52.5" customHeight="1" x14ac:dyDescent="0.15">
      <c r="B56" s="122"/>
      <c r="C56" s="1213" t="s">
        <v>47</v>
      </c>
      <c r="D56" s="1213"/>
      <c r="E56" s="1214"/>
      <c r="F56" s="354">
        <v>345</v>
      </c>
      <c r="G56" s="354">
        <v>322</v>
      </c>
      <c r="H56" s="355">
        <v>307</v>
      </c>
    </row>
    <row r="57" spans="2:8" ht="53.25" customHeight="1" x14ac:dyDescent="0.15">
      <c r="B57" s="122"/>
      <c r="C57" s="1215" t="s">
        <v>48</v>
      </c>
      <c r="D57" s="1215"/>
      <c r="E57" s="1216"/>
      <c r="F57" s="356">
        <v>1420</v>
      </c>
      <c r="G57" s="356">
        <v>1321</v>
      </c>
      <c r="H57" s="357">
        <v>1244</v>
      </c>
    </row>
    <row r="58" spans="2:8" ht="45.75" customHeight="1" x14ac:dyDescent="0.15">
      <c r="B58" s="123"/>
      <c r="C58" s="1203" t="s">
        <v>571</v>
      </c>
      <c r="D58" s="1204"/>
      <c r="E58" s="1205"/>
      <c r="F58" s="358">
        <v>586</v>
      </c>
      <c r="G58" s="358">
        <v>574</v>
      </c>
      <c r="H58" s="359">
        <v>562</v>
      </c>
    </row>
    <row r="59" spans="2:8" ht="45.75" customHeight="1" x14ac:dyDescent="0.15">
      <c r="B59" s="123"/>
      <c r="C59" s="1203" t="s">
        <v>572</v>
      </c>
      <c r="D59" s="1204"/>
      <c r="E59" s="1205"/>
      <c r="F59" s="358">
        <v>352</v>
      </c>
      <c r="G59" s="358">
        <v>278</v>
      </c>
      <c r="H59" s="359">
        <v>217</v>
      </c>
    </row>
    <row r="60" spans="2:8" ht="45.75" customHeight="1" x14ac:dyDescent="0.15">
      <c r="B60" s="123"/>
      <c r="C60" s="1203" t="s">
        <v>573</v>
      </c>
      <c r="D60" s="1204"/>
      <c r="E60" s="1205"/>
      <c r="F60" s="358">
        <v>146</v>
      </c>
      <c r="G60" s="358">
        <v>146</v>
      </c>
      <c r="H60" s="359">
        <v>146</v>
      </c>
    </row>
    <row r="61" spans="2:8" ht="45.75" customHeight="1" x14ac:dyDescent="0.15">
      <c r="B61" s="123"/>
      <c r="C61" s="1203" t="s">
        <v>574</v>
      </c>
      <c r="D61" s="1204"/>
      <c r="E61" s="1205"/>
      <c r="F61" s="358">
        <v>115</v>
      </c>
      <c r="G61" s="358">
        <v>90</v>
      </c>
      <c r="H61" s="359">
        <v>82</v>
      </c>
    </row>
    <row r="62" spans="2:8" ht="45.75" customHeight="1" thickBot="1" x14ac:dyDescent="0.2">
      <c r="B62" s="124"/>
      <c r="C62" s="1206" t="s">
        <v>575</v>
      </c>
      <c r="D62" s="1207"/>
      <c r="E62" s="1208"/>
      <c r="F62" s="360">
        <v>64</v>
      </c>
      <c r="G62" s="360">
        <v>60</v>
      </c>
      <c r="H62" s="361">
        <v>59</v>
      </c>
    </row>
    <row r="63" spans="2:8" ht="52.5" customHeight="1" thickBot="1" x14ac:dyDescent="0.2">
      <c r="B63" s="125"/>
      <c r="C63" s="1209" t="s">
        <v>49</v>
      </c>
      <c r="D63" s="1209"/>
      <c r="E63" s="1210"/>
      <c r="F63" s="362">
        <v>5336</v>
      </c>
      <c r="G63" s="362">
        <v>5025</v>
      </c>
      <c r="H63" s="363">
        <v>4920</v>
      </c>
    </row>
    <row r="64" spans="2:8" x14ac:dyDescent="0.15"/>
  </sheetData>
  <sheetProtection algorithmName="SHA-512" hashValue="s+VDL6MS5gRpZIEh4QMTWSPzdplEXAShJqPRCWKpb0Gd0MWwuRdWtA/kbLK1spaq6SelPFLmU9zZ9nlCSKTU8g==" saltValue="0+JBOTSm3PQtwqEZ9fUe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163500</v>
      </c>
      <c r="E3" s="144"/>
      <c r="F3" s="145">
        <v>128523</v>
      </c>
      <c r="G3" s="146"/>
      <c r="H3" s="147"/>
    </row>
    <row r="4" spans="1:8" x14ac:dyDescent="0.15">
      <c r="A4" s="148"/>
      <c r="B4" s="149"/>
      <c r="C4" s="150"/>
      <c r="D4" s="151">
        <v>112882</v>
      </c>
      <c r="E4" s="152"/>
      <c r="F4" s="153">
        <v>56792</v>
      </c>
      <c r="G4" s="154"/>
      <c r="H4" s="155"/>
    </row>
    <row r="5" spans="1:8" x14ac:dyDescent="0.15">
      <c r="A5" s="136" t="s">
        <v>521</v>
      </c>
      <c r="B5" s="141"/>
      <c r="C5" s="142"/>
      <c r="D5" s="143">
        <v>94781</v>
      </c>
      <c r="E5" s="144"/>
      <c r="F5" s="145">
        <v>69604</v>
      </c>
      <c r="G5" s="146"/>
      <c r="H5" s="147"/>
    </row>
    <row r="6" spans="1:8" x14ac:dyDescent="0.15">
      <c r="A6" s="148"/>
      <c r="B6" s="149"/>
      <c r="C6" s="150"/>
      <c r="D6" s="151">
        <v>65245</v>
      </c>
      <c r="E6" s="152"/>
      <c r="F6" s="153">
        <v>36247</v>
      </c>
      <c r="G6" s="154"/>
      <c r="H6" s="155"/>
    </row>
    <row r="7" spans="1:8" x14ac:dyDescent="0.15">
      <c r="A7" s="136" t="s">
        <v>522</v>
      </c>
      <c r="B7" s="141"/>
      <c r="C7" s="142"/>
      <c r="D7" s="143">
        <v>67072</v>
      </c>
      <c r="E7" s="144"/>
      <c r="F7" s="145">
        <v>68410</v>
      </c>
      <c r="G7" s="146"/>
      <c r="H7" s="147"/>
    </row>
    <row r="8" spans="1:8" x14ac:dyDescent="0.15">
      <c r="A8" s="148"/>
      <c r="B8" s="149"/>
      <c r="C8" s="150"/>
      <c r="D8" s="151">
        <v>39930</v>
      </c>
      <c r="E8" s="152"/>
      <c r="F8" s="153">
        <v>35086</v>
      </c>
      <c r="G8" s="154"/>
      <c r="H8" s="155"/>
    </row>
    <row r="9" spans="1:8" x14ac:dyDescent="0.15">
      <c r="A9" s="136" t="s">
        <v>523</v>
      </c>
      <c r="B9" s="141"/>
      <c r="C9" s="142"/>
      <c r="D9" s="143">
        <v>51284</v>
      </c>
      <c r="E9" s="144"/>
      <c r="F9" s="145">
        <v>73019</v>
      </c>
      <c r="G9" s="146"/>
      <c r="H9" s="147"/>
    </row>
    <row r="10" spans="1:8" x14ac:dyDescent="0.15">
      <c r="A10" s="148"/>
      <c r="B10" s="149"/>
      <c r="C10" s="150"/>
      <c r="D10" s="151">
        <v>35782</v>
      </c>
      <c r="E10" s="152"/>
      <c r="F10" s="153">
        <v>39427</v>
      </c>
      <c r="G10" s="154"/>
      <c r="H10" s="155"/>
    </row>
    <row r="11" spans="1:8" x14ac:dyDescent="0.15">
      <c r="A11" s="136" t="s">
        <v>524</v>
      </c>
      <c r="B11" s="141"/>
      <c r="C11" s="142"/>
      <c r="D11" s="143">
        <v>61467</v>
      </c>
      <c r="E11" s="144"/>
      <c r="F11" s="145">
        <v>76590</v>
      </c>
      <c r="G11" s="146"/>
      <c r="H11" s="147"/>
    </row>
    <row r="12" spans="1:8" x14ac:dyDescent="0.15">
      <c r="A12" s="148"/>
      <c r="B12" s="149"/>
      <c r="C12" s="156"/>
      <c r="D12" s="151">
        <v>26232</v>
      </c>
      <c r="E12" s="152"/>
      <c r="F12" s="153">
        <v>42387</v>
      </c>
      <c r="G12" s="154"/>
      <c r="H12" s="155"/>
    </row>
    <row r="13" spans="1:8" x14ac:dyDescent="0.15">
      <c r="A13" s="136"/>
      <c r="B13" s="141"/>
      <c r="C13" s="157"/>
      <c r="D13" s="158">
        <v>87621</v>
      </c>
      <c r="E13" s="159"/>
      <c r="F13" s="160">
        <v>83229</v>
      </c>
      <c r="G13" s="161"/>
      <c r="H13" s="147"/>
    </row>
    <row r="14" spans="1:8" x14ac:dyDescent="0.15">
      <c r="A14" s="148"/>
      <c r="B14" s="149"/>
      <c r="C14" s="150"/>
      <c r="D14" s="151">
        <v>56014</v>
      </c>
      <c r="E14" s="152"/>
      <c r="F14" s="153">
        <v>41988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2.78</v>
      </c>
      <c r="C19" s="162">
        <f>ROUND(VALUE(SUBSTITUTE(実質収支比率等に係る経年分析!G$48,"▲","-")),2)</f>
        <v>5.22</v>
      </c>
      <c r="D19" s="162">
        <f>ROUND(VALUE(SUBSTITUTE(実質収支比率等に係る経年分析!H$48,"▲","-")),2)</f>
        <v>6.6</v>
      </c>
      <c r="E19" s="162">
        <f>ROUND(VALUE(SUBSTITUTE(実質収支比率等に係る経年分析!I$48,"▲","-")),2)</f>
        <v>7.95</v>
      </c>
      <c r="F19" s="162">
        <f>ROUND(VALUE(SUBSTITUTE(実質収支比率等に係る経年分析!J$48,"▲","-")),2)</f>
        <v>5.75</v>
      </c>
    </row>
    <row r="20" spans="1:11" x14ac:dyDescent="0.15">
      <c r="A20" s="162" t="s">
        <v>53</v>
      </c>
      <c r="B20" s="162">
        <f>ROUND(VALUE(SUBSTITUTE(実質収支比率等に係る経年分析!F$47,"▲","-")),2)</f>
        <v>43.32</v>
      </c>
      <c r="C20" s="162">
        <f>ROUND(VALUE(SUBSTITUTE(実質収支比率等に係る経年分析!G$47,"▲","-")),2)</f>
        <v>44.09</v>
      </c>
      <c r="D20" s="162">
        <f>ROUND(VALUE(SUBSTITUTE(実質収支比率等に係る経年分析!H$47,"▲","-")),2)</f>
        <v>40.450000000000003</v>
      </c>
      <c r="E20" s="162">
        <f>ROUND(VALUE(SUBSTITUTE(実質収支比率等に係る経年分析!I$47,"▲","-")),2)</f>
        <v>38.299999999999997</v>
      </c>
      <c r="F20" s="162">
        <f>ROUND(VALUE(SUBSTITUTE(実質収支比率等に係る経年分析!J$47,"▲","-")),2)</f>
        <v>37.409999999999997</v>
      </c>
    </row>
    <row r="21" spans="1:11" x14ac:dyDescent="0.15">
      <c r="A21" s="162" t="s">
        <v>54</v>
      </c>
      <c r="B21" s="162">
        <f>IF(ISNUMBER(VALUE(SUBSTITUTE(実質収支比率等に係る経年分析!F$49,"▲","-"))),ROUND(VALUE(SUBSTITUTE(実質収支比率等に係る経年分析!F$49,"▲","-")),2),NA())</f>
        <v>-5.9</v>
      </c>
      <c r="C21" s="162">
        <f>IF(ISNUMBER(VALUE(SUBSTITUTE(実質収支比率等に係る経年分析!G$49,"▲","-"))),ROUND(VALUE(SUBSTITUTE(実質収支比率等に係る経年分析!G$49,"▲","-")),2),NA())</f>
        <v>4.6500000000000004</v>
      </c>
      <c r="D21" s="162">
        <f>IF(ISNUMBER(VALUE(SUBSTITUTE(実質収支比率等に係る経年分析!H$49,"▲","-"))),ROUND(VALUE(SUBSTITUTE(実質収支比率等に係る経年分析!H$49,"▲","-")),2),NA())</f>
        <v>-4.3099999999999996</v>
      </c>
      <c r="E21" s="162">
        <f>IF(ISNUMBER(VALUE(SUBSTITUTE(実質収支比率等に係る経年分析!I$49,"▲","-"))),ROUND(VALUE(SUBSTITUTE(実質収支比率等に係る経年分析!I$49,"▲","-")),2),NA())</f>
        <v>-0.77</v>
      </c>
      <c r="F21" s="162">
        <f>IF(ISNUMBER(VALUE(SUBSTITUTE(実質収支比率等に係る経年分析!J$49,"▲","-"))),ROUND(VALUE(SUBSTITUTE(実質収支比率等に係る経年分析!J$49,"▲","-")),2),NA())</f>
        <v>-2.1800000000000002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工業団地建設事業特別会計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0.52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0.14000000000000001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1.99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0.74</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4.01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3.04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2.29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1.66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5.22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6.59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5.74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9.85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8.89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8.15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7.52</v>
      </c>
    </row>
    <row r="36" spans="1:16" x14ac:dyDescent="0.15">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18.71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18.27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15.27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749</v>
      </c>
      <c r="E42" s="164"/>
      <c r="F42" s="164"/>
      <c r="G42" s="164">
        <f>'実質公債費比率（分子）の構造'!L$52</f>
        <v>720</v>
      </c>
      <c r="H42" s="164"/>
      <c r="I42" s="164"/>
      <c r="J42" s="164">
        <f>'実質公債費比率（分子）の構造'!M$52</f>
        <v>696</v>
      </c>
      <c r="K42" s="164"/>
      <c r="L42" s="164"/>
      <c r="M42" s="164">
        <f>'実質公債費比率（分子）の構造'!N$52</f>
        <v>663</v>
      </c>
      <c r="N42" s="164"/>
      <c r="O42" s="164"/>
      <c r="P42" s="164">
        <f>'実質公債費比率（分子）の構造'!O$52</f>
        <v>653</v>
      </c>
    </row>
    <row r="43" spans="1:16" x14ac:dyDescent="0.15">
      <c r="A43" s="164" t="s">
        <v>16</v>
      </c>
      <c r="B43" s="164" t="str">
        <f>'実質公債費比率（分子）の構造'!K$51</f>
        <v>-</v>
      </c>
      <c r="C43" s="164"/>
      <c r="D43" s="164"/>
      <c r="E43" s="164">
        <f>'実質公債費比率（分子）の構造'!L$51</f>
        <v>0</v>
      </c>
      <c r="F43" s="164"/>
      <c r="G43" s="164"/>
      <c r="H43" s="164">
        <f>'実質公債費比率（分子）の構造'!M$51</f>
        <v>1</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79</v>
      </c>
      <c r="C44" s="164"/>
      <c r="D44" s="164"/>
      <c r="E44" s="164">
        <f>'実質公債費比率（分子）の構造'!L$50</f>
        <v>84</v>
      </c>
      <c r="F44" s="164"/>
      <c r="G44" s="164"/>
      <c r="H44" s="164">
        <f>'実質公債費比率（分子）の構造'!M$50</f>
        <v>70</v>
      </c>
      <c r="I44" s="164"/>
      <c r="J44" s="164"/>
      <c r="K44" s="164">
        <f>'実質公債費比率（分子）の構造'!N$50</f>
        <v>51</v>
      </c>
      <c r="L44" s="164"/>
      <c r="M44" s="164"/>
      <c r="N44" s="164">
        <f>'実質公債費比率（分子）の構造'!O$50</f>
        <v>59</v>
      </c>
      <c r="O44" s="164"/>
      <c r="P44" s="164"/>
    </row>
    <row r="45" spans="1:16" x14ac:dyDescent="0.15">
      <c r="A45" s="164" t="s">
        <v>63</v>
      </c>
      <c r="B45" s="164">
        <f>'実質公債費比率（分子）の構造'!K$49</f>
        <v>4</v>
      </c>
      <c r="C45" s="164"/>
      <c r="D45" s="164"/>
      <c r="E45" s="164">
        <f>'実質公債費比率（分子）の構造'!L$49</f>
        <v>4</v>
      </c>
      <c r="F45" s="164"/>
      <c r="G45" s="164"/>
      <c r="H45" s="164">
        <f>'実質公債費比率（分子）の構造'!M$49</f>
        <v>5</v>
      </c>
      <c r="I45" s="164"/>
      <c r="J45" s="164"/>
      <c r="K45" s="164">
        <f>'実質公債費比率（分子）の構造'!N$49</f>
        <v>5</v>
      </c>
      <c r="L45" s="164"/>
      <c r="M45" s="164"/>
      <c r="N45" s="164">
        <f>'実質公債費比率（分子）の構造'!O$49</f>
        <v>6</v>
      </c>
      <c r="O45" s="164"/>
      <c r="P45" s="164"/>
    </row>
    <row r="46" spans="1:16" x14ac:dyDescent="0.15">
      <c r="A46" s="164" t="s">
        <v>64</v>
      </c>
      <c r="B46" s="164">
        <f>'実質公債費比率（分子）の構造'!K$48</f>
        <v>360</v>
      </c>
      <c r="C46" s="164"/>
      <c r="D46" s="164"/>
      <c r="E46" s="164">
        <f>'実質公債費比率（分子）の構造'!L$48</f>
        <v>362</v>
      </c>
      <c r="F46" s="164"/>
      <c r="G46" s="164"/>
      <c r="H46" s="164">
        <f>'実質公債費比率（分子）の構造'!M$48</f>
        <v>316</v>
      </c>
      <c r="I46" s="164"/>
      <c r="J46" s="164"/>
      <c r="K46" s="164">
        <f>'実質公債費比率（分子）の構造'!N$48</f>
        <v>288</v>
      </c>
      <c r="L46" s="164"/>
      <c r="M46" s="164"/>
      <c r="N46" s="164">
        <f>'実質公債費比率（分子）の構造'!O$48</f>
        <v>258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255</v>
      </c>
      <c r="C49" s="164"/>
      <c r="D49" s="164"/>
      <c r="E49" s="164">
        <f>'実質公債費比率（分子）の構造'!L$45</f>
        <v>283</v>
      </c>
      <c r="F49" s="164"/>
      <c r="G49" s="164"/>
      <c r="H49" s="164">
        <f>'実質公債費比率（分子）の構造'!M$45</f>
        <v>373</v>
      </c>
      <c r="I49" s="164"/>
      <c r="J49" s="164"/>
      <c r="K49" s="164">
        <f>'実質公債費比率（分子）の構造'!N$45</f>
        <v>502</v>
      </c>
      <c r="L49" s="164"/>
      <c r="M49" s="164"/>
      <c r="N49" s="164">
        <f>'実質公債費比率（分子）の構造'!O$45</f>
        <v>647</v>
      </c>
      <c r="O49" s="164"/>
      <c r="P49" s="164"/>
    </row>
    <row r="50" spans="1:16" x14ac:dyDescent="0.15">
      <c r="A50" s="164" t="s">
        <v>67</v>
      </c>
      <c r="B50" s="164" t="e">
        <f>NA()</f>
        <v>#N/A</v>
      </c>
      <c r="C50" s="164">
        <f>IF(ISNUMBER('実質公債費比率（分子）の構造'!K$53),'実質公債費比率（分子）の構造'!K$53,NA())</f>
        <v>-51</v>
      </c>
      <c r="D50" s="164" t="e">
        <f>NA()</f>
        <v>#N/A</v>
      </c>
      <c r="E50" s="164" t="e">
        <f>NA()</f>
        <v>#N/A</v>
      </c>
      <c r="F50" s="164">
        <f>IF(ISNUMBER('実質公債費比率（分子）の構造'!L$53),'実質公債費比率（分子）の構造'!L$53,NA())</f>
        <v>13</v>
      </c>
      <c r="G50" s="164" t="e">
        <f>NA()</f>
        <v>#N/A</v>
      </c>
      <c r="H50" s="164" t="e">
        <f>NA()</f>
        <v>#N/A</v>
      </c>
      <c r="I50" s="164">
        <f>IF(ISNUMBER('実質公債費比率（分子）の構造'!M$53),'実質公債費比率（分子）の構造'!M$53,NA())</f>
        <v>69</v>
      </c>
      <c r="J50" s="164" t="e">
        <f>NA()</f>
        <v>#N/A</v>
      </c>
      <c r="K50" s="164" t="e">
        <f>NA()</f>
        <v>#N/A</v>
      </c>
      <c r="L50" s="164">
        <f>IF(ISNUMBER('実質公債費比率（分子）の構造'!N$53),'実質公債費比率（分子）の構造'!N$53,NA())</f>
        <v>183</v>
      </c>
      <c r="M50" s="164" t="e">
        <f>NA()</f>
        <v>#N/A</v>
      </c>
      <c r="N50" s="164" t="e">
        <f>NA()</f>
        <v>#N/A</v>
      </c>
      <c r="O50" s="164">
        <f>IF(ISNUMBER('実質公債費比率（分子）の構造'!O$53),'実質公債費比率（分子）の構造'!O$53,NA())</f>
        <v>317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7023</v>
      </c>
      <c r="E56" s="163"/>
      <c r="F56" s="163"/>
      <c r="G56" s="163">
        <f>'将来負担比率（分子）の構造'!J$52</f>
        <v>7108</v>
      </c>
      <c r="H56" s="163"/>
      <c r="I56" s="163"/>
      <c r="J56" s="163">
        <f>'将来負担比率（分子）の構造'!K$52</f>
        <v>6914</v>
      </c>
      <c r="K56" s="163"/>
      <c r="L56" s="163"/>
      <c r="M56" s="163">
        <f>'将来負担比率（分子）の構造'!L$52</f>
        <v>6674</v>
      </c>
      <c r="N56" s="163"/>
      <c r="O56" s="163"/>
      <c r="P56" s="163">
        <f>'将来負担比率（分子）の構造'!M$52</f>
        <v>6445</v>
      </c>
    </row>
    <row r="57" spans="1:16" x14ac:dyDescent="0.15">
      <c r="A57" s="163" t="s">
        <v>42</v>
      </c>
      <c r="B57" s="163"/>
      <c r="C57" s="163"/>
      <c r="D57" s="163">
        <f>'将来負担比率（分子）の構造'!I$51</f>
        <v>48</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4995</v>
      </c>
      <c r="E58" s="163"/>
      <c r="F58" s="163"/>
      <c r="G58" s="163">
        <f>'将来負担比率（分子）の構造'!J$50</f>
        <v>6845</v>
      </c>
      <c r="H58" s="163"/>
      <c r="I58" s="163"/>
      <c r="J58" s="163">
        <f>'将来負担比率（分子）の構造'!K$50</f>
        <v>6161</v>
      </c>
      <c r="K58" s="163"/>
      <c r="L58" s="163"/>
      <c r="M58" s="163">
        <f>'将来負担比率（分子）の構造'!L$50</f>
        <v>5953</v>
      </c>
      <c r="N58" s="163"/>
      <c r="O58" s="163"/>
      <c r="P58" s="163">
        <f>'将来負担比率（分子）の構造'!M$50</f>
        <v>5949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t="str">
        <f>'将来負担比率（分子）の構造'!I$45</f>
        <v>-</v>
      </c>
      <c r="C62" s="163"/>
      <c r="D62" s="163"/>
      <c r="E62" s="163" t="str">
        <f>'将来負担比率（分子）の構造'!J$45</f>
        <v>-</v>
      </c>
      <c r="F62" s="163"/>
      <c r="G62" s="163"/>
      <c r="H62" s="163" t="str">
        <f>'将来負担比率（分子）の構造'!K$45</f>
        <v>-</v>
      </c>
      <c r="I62" s="163"/>
      <c r="J62" s="163"/>
      <c r="K62" s="163" t="str">
        <f>'将来負担比率（分子）の構造'!L$45</f>
        <v>-</v>
      </c>
      <c r="L62" s="163"/>
      <c r="M62" s="163"/>
      <c r="N62" s="163" t="str">
        <f>'将来負担比率（分子）の構造'!M$45</f>
        <v>-</v>
      </c>
      <c r="O62" s="163"/>
      <c r="P62" s="163"/>
    </row>
    <row r="63" spans="1:16" x14ac:dyDescent="0.15">
      <c r="A63" s="163" t="s">
        <v>34</v>
      </c>
      <c r="B63" s="163">
        <f>'将来負担比率（分子）の構造'!I$44</f>
        <v>76</v>
      </c>
      <c r="C63" s="163"/>
      <c r="D63" s="163"/>
      <c r="E63" s="163">
        <f>'将来負担比率（分子）の構造'!J$44</f>
        <v>71</v>
      </c>
      <c r="F63" s="163"/>
      <c r="G63" s="163"/>
      <c r="H63" s="163">
        <f>'将来負担比率（分子）の構造'!K$44</f>
        <v>64</v>
      </c>
      <c r="I63" s="163"/>
      <c r="J63" s="163"/>
      <c r="K63" s="163">
        <f>'将来負担比率（分子）の構造'!L$44</f>
        <v>60</v>
      </c>
      <c r="L63" s="163"/>
      <c r="M63" s="163"/>
      <c r="N63" s="163">
        <f>'将来負担比率（分子）の構造'!M$44</f>
        <v>52</v>
      </c>
      <c r="O63" s="163"/>
      <c r="P63" s="163"/>
    </row>
    <row r="64" spans="1:16" x14ac:dyDescent="0.15">
      <c r="A64" s="163" t="s">
        <v>33</v>
      </c>
      <c r="B64" s="163">
        <f>'将来負担比率（分子）の構造'!I$43</f>
        <v>3099</v>
      </c>
      <c r="C64" s="163"/>
      <c r="D64" s="163"/>
      <c r="E64" s="163">
        <f>'将来負担比率（分子）の構造'!J$43</f>
        <v>2698</v>
      </c>
      <c r="F64" s="163"/>
      <c r="G64" s="163"/>
      <c r="H64" s="163">
        <f>'将来負担比率（分子）の構造'!K$43</f>
        <v>2118</v>
      </c>
      <c r="I64" s="163"/>
      <c r="J64" s="163"/>
      <c r="K64" s="163">
        <f>'将来負担比率（分子）の構造'!L$43</f>
        <v>1843</v>
      </c>
      <c r="L64" s="163"/>
      <c r="M64" s="163"/>
      <c r="N64" s="163">
        <f>'将来負担比率（分子）の構造'!M$43</f>
        <v>1980</v>
      </c>
      <c r="O64" s="163"/>
      <c r="P64" s="163"/>
    </row>
    <row r="65" spans="1:16" x14ac:dyDescent="0.15">
      <c r="A65" s="163" t="s">
        <v>32</v>
      </c>
      <c r="B65" s="163">
        <f>'将来負担比率（分子）の構造'!I$42</f>
        <v>350</v>
      </c>
      <c r="C65" s="163"/>
      <c r="D65" s="163"/>
      <c r="E65" s="163">
        <f>'将来負担比率（分子）の構造'!J$42</f>
        <v>284</v>
      </c>
      <c r="F65" s="163"/>
      <c r="G65" s="163"/>
      <c r="H65" s="163">
        <f>'将来負担比率（分子）の構造'!K$42</f>
        <v>326</v>
      </c>
      <c r="I65" s="163"/>
      <c r="J65" s="163"/>
      <c r="K65" s="163">
        <f>'将来負担比率（分子）の構造'!L$42</f>
        <v>291</v>
      </c>
      <c r="L65" s="163"/>
      <c r="M65" s="163"/>
      <c r="N65" s="163">
        <f>'将来負担比率（分子）の構造'!M$42</f>
        <v>243</v>
      </c>
      <c r="O65" s="163"/>
      <c r="P65" s="163"/>
    </row>
    <row r="66" spans="1:16" x14ac:dyDescent="0.15">
      <c r="A66" s="163" t="s">
        <v>31</v>
      </c>
      <c r="B66" s="163">
        <f>'将来負担比率（分子）の構造'!I$41</f>
        <v>7028</v>
      </c>
      <c r="C66" s="163"/>
      <c r="D66" s="163"/>
      <c r="E66" s="163">
        <f>'将来負担比率（分子）の構造'!J$41</f>
        <v>9186</v>
      </c>
      <c r="F66" s="163"/>
      <c r="G66" s="163"/>
      <c r="H66" s="163">
        <f>'将来負担比率（分子）の構造'!K$41</f>
        <v>9744</v>
      </c>
      <c r="I66" s="163"/>
      <c r="J66" s="163"/>
      <c r="K66" s="163">
        <f>'将来負担比率（分子）の構造'!L$41</f>
        <v>9921</v>
      </c>
      <c r="L66" s="163"/>
      <c r="M66" s="163"/>
      <c r="N66" s="163">
        <f>'将来負担比率（分子）の構造'!M$41</f>
        <v>9945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3570</v>
      </c>
      <c r="C72" s="167">
        <f>基金残高に係る経年分析!G55</f>
        <v>3382</v>
      </c>
      <c r="D72" s="167">
        <f>基金残高に係る経年分析!H55</f>
        <v>3370</v>
      </c>
    </row>
    <row r="73" spans="1:16" x14ac:dyDescent="0.15">
      <c r="A73" s="166" t="s">
        <v>74</v>
      </c>
      <c r="B73" s="167">
        <f>基金残高に係る経年分析!F56</f>
        <v>345</v>
      </c>
      <c r="C73" s="167">
        <f>基金残高に係る経年分析!G56</f>
        <v>322</v>
      </c>
      <c r="D73" s="167">
        <f>基金残高に係る経年分析!H56</f>
        <v>307</v>
      </c>
    </row>
    <row r="74" spans="1:16" x14ac:dyDescent="0.15">
      <c r="A74" s="166" t="s">
        <v>75</v>
      </c>
      <c r="B74" s="167">
        <f>基金残高に係る経年分析!F57</f>
        <v>1420</v>
      </c>
      <c r="C74" s="167">
        <f>基金残高に係る経年分析!G57</f>
        <v>1321</v>
      </c>
      <c r="D74" s="167">
        <f>基金残高に係る経年分析!H57</f>
        <v>1244</v>
      </c>
    </row>
  </sheetData>
  <sheetProtection algorithmName="SHA-512" hashValue="hRpDchDpFhKHZRY3I0uXxnu3meFy08l2O5S8p4wqNPCUTbhCih6QT21IIzqbYXVEyc0EJGvRWVbg4T2lFWQfNA==" saltValue="2sHR5yCXJh4km06oHZGA7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6733487</v>
      </c>
      <c r="S5" s="613"/>
      <c r="T5" s="613"/>
      <c r="U5" s="613"/>
      <c r="V5" s="613"/>
      <c r="W5" s="613"/>
      <c r="X5" s="613"/>
      <c r="Y5" s="614"/>
      <c r="Z5" s="615">
        <v>39.299999999999997</v>
      </c>
      <c r="AA5" s="615"/>
      <c r="AB5" s="615"/>
      <c r="AC5" s="615"/>
      <c r="AD5" s="616">
        <v>6733487</v>
      </c>
      <c r="AE5" s="616"/>
      <c r="AF5" s="616"/>
      <c r="AG5" s="616"/>
      <c r="AH5" s="616"/>
      <c r="AI5" s="616"/>
      <c r="AJ5" s="616"/>
      <c r="AK5" s="616"/>
      <c r="AL5" s="617">
        <v>74.099999999999994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6733487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226036</v>
      </c>
      <c r="S6" s="624"/>
      <c r="T6" s="624"/>
      <c r="U6" s="624"/>
      <c r="V6" s="624"/>
      <c r="W6" s="624"/>
      <c r="X6" s="624"/>
      <c r="Y6" s="625"/>
      <c r="Z6" s="626">
        <v>1.3</v>
      </c>
      <c r="AA6" s="626"/>
      <c r="AB6" s="626"/>
      <c r="AC6" s="626"/>
      <c r="AD6" s="627">
        <v>226036</v>
      </c>
      <c r="AE6" s="627"/>
      <c r="AF6" s="627"/>
      <c r="AG6" s="627"/>
      <c r="AH6" s="627"/>
      <c r="AI6" s="627"/>
      <c r="AJ6" s="627"/>
      <c r="AK6" s="627"/>
      <c r="AL6" s="628">
        <v>2.5</v>
      </c>
      <c r="AM6" s="629"/>
      <c r="AN6" s="629"/>
      <c r="AO6" s="630"/>
      <c r="AP6" s="620" t="s">
        <v>221</v>
      </c>
      <c r="AQ6" s="621"/>
      <c r="AR6" s="621"/>
      <c r="AS6" s="621"/>
      <c r="AT6" s="621"/>
      <c r="AU6" s="621"/>
      <c r="AV6" s="621"/>
      <c r="AW6" s="621"/>
      <c r="AX6" s="621"/>
      <c r="AY6" s="621"/>
      <c r="AZ6" s="621"/>
      <c r="BA6" s="621"/>
      <c r="BB6" s="621"/>
      <c r="BC6" s="621"/>
      <c r="BD6" s="621"/>
      <c r="BE6" s="621"/>
      <c r="BF6" s="622"/>
      <c r="BG6" s="623">
        <v>6733487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103740</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103740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2212</v>
      </c>
      <c r="S7" s="624"/>
      <c r="T7" s="624"/>
      <c r="U7" s="624"/>
      <c r="V7" s="624"/>
      <c r="W7" s="624"/>
      <c r="X7" s="624"/>
      <c r="Y7" s="625"/>
      <c r="Z7" s="626">
        <v>0</v>
      </c>
      <c r="AA7" s="626"/>
      <c r="AB7" s="626"/>
      <c r="AC7" s="626"/>
      <c r="AD7" s="627">
        <v>2212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1896332</v>
      </c>
      <c r="BH7" s="624"/>
      <c r="BI7" s="624"/>
      <c r="BJ7" s="624"/>
      <c r="BK7" s="624"/>
      <c r="BL7" s="624"/>
      <c r="BM7" s="624"/>
      <c r="BN7" s="625"/>
      <c r="BO7" s="626">
        <v>28.2</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3362440</v>
      </c>
      <c r="CS7" s="624"/>
      <c r="CT7" s="624"/>
      <c r="CU7" s="624"/>
      <c r="CV7" s="624"/>
      <c r="CW7" s="624"/>
      <c r="CX7" s="624"/>
      <c r="CY7" s="625"/>
      <c r="CZ7" s="626">
        <v>20.399999999999999</v>
      </c>
      <c r="DA7" s="626"/>
      <c r="DB7" s="626"/>
      <c r="DC7" s="626"/>
      <c r="DD7" s="632">
        <v>330603</v>
      </c>
      <c r="DE7" s="624"/>
      <c r="DF7" s="624"/>
      <c r="DG7" s="624"/>
      <c r="DH7" s="624"/>
      <c r="DI7" s="624"/>
      <c r="DJ7" s="624"/>
      <c r="DK7" s="624"/>
      <c r="DL7" s="624"/>
      <c r="DM7" s="624"/>
      <c r="DN7" s="624"/>
      <c r="DO7" s="624"/>
      <c r="DP7" s="625"/>
      <c r="DQ7" s="632">
        <v>2654494</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40552</v>
      </c>
      <c r="S8" s="624"/>
      <c r="T8" s="624"/>
      <c r="U8" s="624"/>
      <c r="V8" s="624"/>
      <c r="W8" s="624"/>
      <c r="X8" s="624"/>
      <c r="Y8" s="625"/>
      <c r="Z8" s="626">
        <v>0.2</v>
      </c>
      <c r="AA8" s="626"/>
      <c r="AB8" s="626"/>
      <c r="AC8" s="626"/>
      <c r="AD8" s="627">
        <v>40552</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54137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4607454</v>
      </c>
      <c r="CS8" s="624"/>
      <c r="CT8" s="624"/>
      <c r="CU8" s="624"/>
      <c r="CV8" s="624"/>
      <c r="CW8" s="624"/>
      <c r="CX8" s="624"/>
      <c r="CY8" s="625"/>
      <c r="CZ8" s="626">
        <v>28</v>
      </c>
      <c r="DA8" s="626"/>
      <c r="DB8" s="626"/>
      <c r="DC8" s="626"/>
      <c r="DD8" s="632">
        <v>113407</v>
      </c>
      <c r="DE8" s="624"/>
      <c r="DF8" s="624"/>
      <c r="DG8" s="624"/>
      <c r="DH8" s="624"/>
      <c r="DI8" s="624"/>
      <c r="DJ8" s="624"/>
      <c r="DK8" s="624"/>
      <c r="DL8" s="624"/>
      <c r="DM8" s="624"/>
      <c r="DN8" s="624"/>
      <c r="DO8" s="624"/>
      <c r="DP8" s="625"/>
      <c r="DQ8" s="632">
        <v>2651843</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69728</v>
      </c>
      <c r="S9" s="624"/>
      <c r="T9" s="624"/>
      <c r="U9" s="624"/>
      <c r="V9" s="624"/>
      <c r="W9" s="624"/>
      <c r="X9" s="624"/>
      <c r="Y9" s="625"/>
      <c r="Z9" s="626">
        <v>0.4</v>
      </c>
      <c r="AA9" s="626"/>
      <c r="AB9" s="626"/>
      <c r="AC9" s="626"/>
      <c r="AD9" s="627">
        <v>69728</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1498662</v>
      </c>
      <c r="BH9" s="624"/>
      <c r="BI9" s="624"/>
      <c r="BJ9" s="624"/>
      <c r="BK9" s="624"/>
      <c r="BL9" s="624"/>
      <c r="BM9" s="624"/>
      <c r="BN9" s="625"/>
      <c r="BO9" s="626">
        <v>22.3</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2189405</v>
      </c>
      <c r="CS9" s="624"/>
      <c r="CT9" s="624"/>
      <c r="CU9" s="624"/>
      <c r="CV9" s="624"/>
      <c r="CW9" s="624"/>
      <c r="CX9" s="624"/>
      <c r="CY9" s="625"/>
      <c r="CZ9" s="626">
        <v>13.3</v>
      </c>
      <c r="DA9" s="626"/>
      <c r="DB9" s="626"/>
      <c r="DC9" s="626"/>
      <c r="DD9" s="632">
        <v>25130</v>
      </c>
      <c r="DE9" s="624"/>
      <c r="DF9" s="624"/>
      <c r="DG9" s="624"/>
      <c r="DH9" s="624"/>
      <c r="DI9" s="624"/>
      <c r="DJ9" s="624"/>
      <c r="DK9" s="624"/>
      <c r="DL9" s="624"/>
      <c r="DM9" s="624"/>
      <c r="DN9" s="624"/>
      <c r="DO9" s="624"/>
      <c r="DP9" s="625"/>
      <c r="DQ9" s="632">
        <v>2085764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120723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8067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8067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835285</v>
      </c>
      <c r="S11" s="624"/>
      <c r="T11" s="624"/>
      <c r="U11" s="624"/>
      <c r="V11" s="624"/>
      <c r="W11" s="624"/>
      <c r="X11" s="624"/>
      <c r="Y11" s="625"/>
      <c r="Z11" s="628">
        <v>4.9000000000000004</v>
      </c>
      <c r="AA11" s="629"/>
      <c r="AB11" s="629"/>
      <c r="AC11" s="635"/>
      <c r="AD11" s="632">
        <v>835285</v>
      </c>
      <c r="AE11" s="624"/>
      <c r="AF11" s="624"/>
      <c r="AG11" s="624"/>
      <c r="AH11" s="624"/>
      <c r="AI11" s="624"/>
      <c r="AJ11" s="624"/>
      <c r="AK11" s="625"/>
      <c r="AL11" s="628">
        <v>9.1999999999999993</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222810</v>
      </c>
      <c r="BH11" s="624"/>
      <c r="BI11" s="624"/>
      <c r="BJ11" s="624"/>
      <c r="BK11" s="624"/>
      <c r="BL11" s="624"/>
      <c r="BM11" s="624"/>
      <c r="BN11" s="625"/>
      <c r="BO11" s="626">
        <v>3.3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432552</v>
      </c>
      <c r="CS11" s="624"/>
      <c r="CT11" s="624"/>
      <c r="CU11" s="624"/>
      <c r="CV11" s="624"/>
      <c r="CW11" s="624"/>
      <c r="CX11" s="624"/>
      <c r="CY11" s="625"/>
      <c r="CZ11" s="626">
        <v>2.6</v>
      </c>
      <c r="DA11" s="626"/>
      <c r="DB11" s="626"/>
      <c r="DC11" s="626"/>
      <c r="DD11" s="632">
        <v>158975</v>
      </c>
      <c r="DE11" s="624"/>
      <c r="DF11" s="624"/>
      <c r="DG11" s="624"/>
      <c r="DH11" s="624"/>
      <c r="DI11" s="624"/>
      <c r="DJ11" s="624"/>
      <c r="DK11" s="624"/>
      <c r="DL11" s="624"/>
      <c r="DM11" s="624"/>
      <c r="DN11" s="624"/>
      <c r="DO11" s="624"/>
      <c r="DP11" s="625"/>
      <c r="DQ11" s="632">
        <v>290696</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15859</v>
      </c>
      <c r="S12" s="624"/>
      <c r="T12" s="624"/>
      <c r="U12" s="624"/>
      <c r="V12" s="624"/>
      <c r="W12" s="624"/>
      <c r="X12" s="624"/>
      <c r="Y12" s="625"/>
      <c r="Z12" s="626">
        <v>0.1</v>
      </c>
      <c r="AA12" s="626"/>
      <c r="AB12" s="626"/>
      <c r="AC12" s="626"/>
      <c r="AD12" s="627">
        <v>15859</v>
      </c>
      <c r="AE12" s="627"/>
      <c r="AF12" s="627"/>
      <c r="AG12" s="627"/>
      <c r="AH12" s="627"/>
      <c r="AI12" s="627"/>
      <c r="AJ12" s="627"/>
      <c r="AK12" s="627"/>
      <c r="AL12" s="628">
        <v>0.2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4477454</v>
      </c>
      <c r="BH12" s="624"/>
      <c r="BI12" s="624"/>
      <c r="BJ12" s="624"/>
      <c r="BK12" s="624"/>
      <c r="BL12" s="624"/>
      <c r="BM12" s="624"/>
      <c r="BN12" s="625"/>
      <c r="BO12" s="626">
        <v>66.5</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308571</v>
      </c>
      <c r="CS12" s="624"/>
      <c r="CT12" s="624"/>
      <c r="CU12" s="624"/>
      <c r="CV12" s="624"/>
      <c r="CW12" s="624"/>
      <c r="CX12" s="624"/>
      <c r="CY12" s="625"/>
      <c r="CZ12" s="626">
        <v>1.9</v>
      </c>
      <c r="DA12" s="626"/>
      <c r="DB12" s="626"/>
      <c r="DC12" s="626"/>
      <c r="DD12" s="632">
        <v>19313</v>
      </c>
      <c r="DE12" s="624"/>
      <c r="DF12" s="624"/>
      <c r="DG12" s="624"/>
      <c r="DH12" s="624"/>
      <c r="DI12" s="624"/>
      <c r="DJ12" s="624"/>
      <c r="DK12" s="624"/>
      <c r="DL12" s="624"/>
      <c r="DM12" s="624"/>
      <c r="DN12" s="624"/>
      <c r="DO12" s="624"/>
      <c r="DP12" s="625"/>
      <c r="DQ12" s="632">
        <v>273026</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v>2</v>
      </c>
      <c r="S13" s="624"/>
      <c r="T13" s="624"/>
      <c r="U13" s="624"/>
      <c r="V13" s="624"/>
      <c r="W13" s="624"/>
      <c r="X13" s="624"/>
      <c r="Y13" s="625"/>
      <c r="Z13" s="626">
        <v>0</v>
      </c>
      <c r="AA13" s="626"/>
      <c r="AB13" s="626"/>
      <c r="AC13" s="626"/>
      <c r="AD13" s="627">
        <v>2</v>
      </c>
      <c r="AE13" s="627"/>
      <c r="AF13" s="627"/>
      <c r="AG13" s="627"/>
      <c r="AH13" s="627"/>
      <c r="AI13" s="627"/>
      <c r="AJ13" s="627"/>
      <c r="AK13" s="627"/>
      <c r="AL13" s="628">
        <v>0</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4466768</v>
      </c>
      <c r="BH13" s="624"/>
      <c r="BI13" s="624"/>
      <c r="BJ13" s="624"/>
      <c r="BK13" s="624"/>
      <c r="BL13" s="624"/>
      <c r="BM13" s="624"/>
      <c r="BN13" s="625"/>
      <c r="BO13" s="626">
        <v>66.3</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1570764</v>
      </c>
      <c r="CS13" s="624"/>
      <c r="CT13" s="624"/>
      <c r="CU13" s="624"/>
      <c r="CV13" s="624"/>
      <c r="CW13" s="624"/>
      <c r="CX13" s="624"/>
      <c r="CY13" s="625"/>
      <c r="CZ13" s="626">
        <v>9.5</v>
      </c>
      <c r="DA13" s="626"/>
      <c r="DB13" s="626"/>
      <c r="DC13" s="626"/>
      <c r="DD13" s="632">
        <v>721014</v>
      </c>
      <c r="DE13" s="624"/>
      <c r="DF13" s="624"/>
      <c r="DG13" s="624"/>
      <c r="DH13" s="624"/>
      <c r="DI13" s="624"/>
      <c r="DJ13" s="624"/>
      <c r="DK13" s="624"/>
      <c r="DL13" s="624"/>
      <c r="DM13" s="624"/>
      <c r="DN13" s="624"/>
      <c r="DO13" s="624"/>
      <c r="DP13" s="625"/>
      <c r="DQ13" s="632">
        <v>1081741</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143948</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1054727</v>
      </c>
      <c r="CS14" s="624"/>
      <c r="CT14" s="624"/>
      <c r="CU14" s="624"/>
      <c r="CV14" s="624"/>
      <c r="CW14" s="624"/>
      <c r="CX14" s="624"/>
      <c r="CY14" s="625"/>
      <c r="CZ14" s="626">
        <v>6.4</v>
      </c>
      <c r="DA14" s="626"/>
      <c r="DB14" s="626"/>
      <c r="DC14" s="626"/>
      <c r="DD14" s="632">
        <v>194592</v>
      </c>
      <c r="DE14" s="624"/>
      <c r="DF14" s="624"/>
      <c r="DG14" s="624"/>
      <c r="DH14" s="624"/>
      <c r="DI14" s="624"/>
      <c r="DJ14" s="624"/>
      <c r="DK14" s="624"/>
      <c r="DL14" s="624"/>
      <c r="DM14" s="624"/>
      <c r="DN14" s="624"/>
      <c r="DO14" s="624"/>
      <c r="DP14" s="625"/>
      <c r="DQ14" s="632">
        <v>799573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32140</v>
      </c>
      <c r="S15" s="624"/>
      <c r="T15" s="624"/>
      <c r="U15" s="624"/>
      <c r="V15" s="624"/>
      <c r="W15" s="624"/>
      <c r="X15" s="624"/>
      <c r="Y15" s="625"/>
      <c r="Z15" s="626">
        <v>0.2</v>
      </c>
      <c r="AA15" s="626"/>
      <c r="AB15" s="626"/>
      <c r="AC15" s="626"/>
      <c r="AD15" s="627">
        <v>32140</v>
      </c>
      <c r="AE15" s="627"/>
      <c r="AF15" s="627"/>
      <c r="AG15" s="627"/>
      <c r="AH15" s="627"/>
      <c r="AI15" s="627"/>
      <c r="AJ15" s="627"/>
      <c r="AK15" s="627"/>
      <c r="AL15" s="628">
        <v>0.4</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215753</v>
      </c>
      <c r="BH15" s="624"/>
      <c r="BI15" s="624"/>
      <c r="BJ15" s="624"/>
      <c r="BK15" s="624"/>
      <c r="BL15" s="624"/>
      <c r="BM15" s="624"/>
      <c r="BN15" s="625"/>
      <c r="BO15" s="626">
        <v>3.2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2118026</v>
      </c>
      <c r="CS15" s="624"/>
      <c r="CT15" s="624"/>
      <c r="CU15" s="624"/>
      <c r="CV15" s="624"/>
      <c r="CW15" s="624"/>
      <c r="CX15" s="624"/>
      <c r="CY15" s="625"/>
      <c r="CZ15" s="626">
        <v>12.8</v>
      </c>
      <c r="DA15" s="626"/>
      <c r="DB15" s="626"/>
      <c r="DC15" s="626"/>
      <c r="DD15" s="632">
        <v>263444</v>
      </c>
      <c r="DE15" s="624"/>
      <c r="DF15" s="624"/>
      <c r="DG15" s="624"/>
      <c r="DH15" s="624"/>
      <c r="DI15" s="624"/>
      <c r="DJ15" s="624"/>
      <c r="DK15" s="624"/>
      <c r="DL15" s="624"/>
      <c r="DM15" s="624"/>
      <c r="DN15" s="624"/>
      <c r="DO15" s="624"/>
      <c r="DP15" s="625"/>
      <c r="DQ15" s="632">
        <v>1451951</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96612</v>
      </c>
      <c r="S16" s="624"/>
      <c r="T16" s="624"/>
      <c r="U16" s="624"/>
      <c r="V16" s="624"/>
      <c r="W16" s="624"/>
      <c r="X16" s="624"/>
      <c r="Y16" s="625"/>
      <c r="Z16" s="626">
        <v>0.6</v>
      </c>
      <c r="AA16" s="626"/>
      <c r="AB16" s="626"/>
      <c r="AC16" s="626"/>
      <c r="AD16" s="627">
        <v>96612</v>
      </c>
      <c r="AE16" s="627"/>
      <c r="AF16" s="627"/>
      <c r="AG16" s="627"/>
      <c r="AH16" s="627"/>
      <c r="AI16" s="627"/>
      <c r="AJ16" s="627"/>
      <c r="AK16" s="627"/>
      <c r="AL16" s="628">
        <v>1.1000000000000001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80833</v>
      </c>
      <c r="CS16" s="624"/>
      <c r="CT16" s="624"/>
      <c r="CU16" s="624"/>
      <c r="CV16" s="624"/>
      <c r="CW16" s="624"/>
      <c r="CX16" s="624"/>
      <c r="CY16" s="625"/>
      <c r="CZ16" s="626">
        <v>0.5</v>
      </c>
      <c r="DA16" s="626"/>
      <c r="DB16" s="626"/>
      <c r="DC16" s="626"/>
      <c r="DD16" s="632" t="s">
        <v>122</v>
      </c>
      <c r="DE16" s="624"/>
      <c r="DF16" s="624"/>
      <c r="DG16" s="624"/>
      <c r="DH16" s="624"/>
      <c r="DI16" s="624"/>
      <c r="DJ16" s="624"/>
      <c r="DK16" s="624"/>
      <c r="DL16" s="624"/>
      <c r="DM16" s="624"/>
      <c r="DN16" s="624"/>
      <c r="DO16" s="624"/>
      <c r="DP16" s="625"/>
      <c r="DQ16" s="632">
        <v>13065</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174614</v>
      </c>
      <c r="S17" s="624"/>
      <c r="T17" s="624"/>
      <c r="U17" s="624"/>
      <c r="V17" s="624"/>
      <c r="W17" s="624"/>
      <c r="X17" s="624"/>
      <c r="Y17" s="625"/>
      <c r="Z17" s="626">
        <v>1</v>
      </c>
      <c r="AA17" s="626"/>
      <c r="AB17" s="626"/>
      <c r="AC17" s="626"/>
      <c r="AD17" s="627">
        <v>174614</v>
      </c>
      <c r="AE17" s="627"/>
      <c r="AF17" s="627"/>
      <c r="AG17" s="627"/>
      <c r="AH17" s="627"/>
      <c r="AI17" s="627"/>
      <c r="AJ17" s="627"/>
      <c r="AK17" s="627"/>
      <c r="AL17" s="628">
        <v>1.9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647494</v>
      </c>
      <c r="CS17" s="624"/>
      <c r="CT17" s="624"/>
      <c r="CU17" s="624"/>
      <c r="CV17" s="624"/>
      <c r="CW17" s="624"/>
      <c r="CX17" s="624"/>
      <c r="CY17" s="625"/>
      <c r="CZ17" s="626">
        <v>3.9</v>
      </c>
      <c r="DA17" s="626"/>
      <c r="DB17" s="626"/>
      <c r="DC17" s="626"/>
      <c r="DD17" s="632" t="s">
        <v>122</v>
      </c>
      <c r="DE17" s="624"/>
      <c r="DF17" s="624"/>
      <c r="DG17" s="624"/>
      <c r="DH17" s="624"/>
      <c r="DI17" s="624"/>
      <c r="DJ17" s="624"/>
      <c r="DK17" s="624"/>
      <c r="DL17" s="624"/>
      <c r="DM17" s="624"/>
      <c r="DN17" s="624"/>
      <c r="DO17" s="624"/>
      <c r="DP17" s="625"/>
      <c r="DQ17" s="632">
        <v>647494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29667</v>
      </c>
      <c r="S18" s="624"/>
      <c r="T18" s="624"/>
      <c r="U18" s="624"/>
      <c r="V18" s="624"/>
      <c r="W18" s="624"/>
      <c r="X18" s="624"/>
      <c r="Y18" s="625"/>
      <c r="Z18" s="626">
        <v>0.2</v>
      </c>
      <c r="AA18" s="626"/>
      <c r="AB18" s="626"/>
      <c r="AC18" s="626"/>
      <c r="AD18" s="627">
        <v>29667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141634</v>
      </c>
      <c r="S19" s="624"/>
      <c r="T19" s="624"/>
      <c r="U19" s="624"/>
      <c r="V19" s="624"/>
      <c r="W19" s="624"/>
      <c r="X19" s="624"/>
      <c r="Y19" s="625"/>
      <c r="Z19" s="626">
        <v>0.8</v>
      </c>
      <c r="AA19" s="626"/>
      <c r="AB19" s="626"/>
      <c r="AC19" s="626"/>
      <c r="AD19" s="627">
        <v>141634</v>
      </c>
      <c r="AE19" s="627"/>
      <c r="AF19" s="627"/>
      <c r="AG19" s="627"/>
      <c r="AH19" s="627"/>
      <c r="AI19" s="627"/>
      <c r="AJ19" s="627"/>
      <c r="AK19" s="627"/>
      <c r="AL19" s="628">
        <v>1.6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3313</v>
      </c>
      <c r="S20" s="624"/>
      <c r="T20" s="624"/>
      <c r="U20" s="624"/>
      <c r="V20" s="624"/>
      <c r="W20" s="624"/>
      <c r="X20" s="624"/>
      <c r="Y20" s="625"/>
      <c r="Z20" s="626">
        <v>0</v>
      </c>
      <c r="AA20" s="626"/>
      <c r="AB20" s="626"/>
      <c r="AC20" s="626"/>
      <c r="AD20" s="627">
        <v>3313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16484073</v>
      </c>
      <c r="CS20" s="624"/>
      <c r="CT20" s="624"/>
      <c r="CU20" s="624"/>
      <c r="CV20" s="624"/>
      <c r="CW20" s="624"/>
      <c r="CX20" s="624"/>
      <c r="CY20" s="625"/>
      <c r="CZ20" s="626">
        <v>100</v>
      </c>
      <c r="DA20" s="626"/>
      <c r="DB20" s="626"/>
      <c r="DC20" s="626"/>
      <c r="DD20" s="632">
        <v>1826478</v>
      </c>
      <c r="DE20" s="624"/>
      <c r="DF20" s="624"/>
      <c r="DG20" s="624"/>
      <c r="DH20" s="624"/>
      <c r="DI20" s="624"/>
      <c r="DJ20" s="624"/>
      <c r="DK20" s="624"/>
      <c r="DL20" s="624"/>
      <c r="DM20" s="624"/>
      <c r="DN20" s="624"/>
      <c r="DO20" s="624"/>
      <c r="DP20" s="625"/>
      <c r="DQ20" s="632">
        <v>12061454</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934866</v>
      </c>
      <c r="S21" s="624"/>
      <c r="T21" s="624"/>
      <c r="U21" s="624"/>
      <c r="V21" s="624"/>
      <c r="W21" s="624"/>
      <c r="X21" s="624"/>
      <c r="Y21" s="625"/>
      <c r="Z21" s="626">
        <v>5.5</v>
      </c>
      <c r="AA21" s="626"/>
      <c r="AB21" s="626"/>
      <c r="AC21" s="626"/>
      <c r="AD21" s="627">
        <v>821861</v>
      </c>
      <c r="AE21" s="627"/>
      <c r="AF21" s="627"/>
      <c r="AG21" s="627"/>
      <c r="AH21" s="627"/>
      <c r="AI21" s="627"/>
      <c r="AJ21" s="627"/>
      <c r="AK21" s="627"/>
      <c r="AL21" s="628">
        <v>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821861</v>
      </c>
      <c r="S22" s="624"/>
      <c r="T22" s="624"/>
      <c r="U22" s="624"/>
      <c r="V22" s="624"/>
      <c r="W22" s="624"/>
      <c r="X22" s="624"/>
      <c r="Y22" s="625"/>
      <c r="Z22" s="626">
        <v>4.8</v>
      </c>
      <c r="AA22" s="626"/>
      <c r="AB22" s="626"/>
      <c r="AC22" s="626"/>
      <c r="AD22" s="627">
        <v>821861</v>
      </c>
      <c r="AE22" s="627"/>
      <c r="AF22" s="627"/>
      <c r="AG22" s="627"/>
      <c r="AH22" s="627"/>
      <c r="AI22" s="627"/>
      <c r="AJ22" s="627"/>
      <c r="AK22" s="627"/>
      <c r="AL22" s="628">
        <v>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113005</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6001814</v>
      </c>
      <c r="CS24" s="613"/>
      <c r="CT24" s="613"/>
      <c r="CU24" s="613"/>
      <c r="CV24" s="613"/>
      <c r="CW24" s="613"/>
      <c r="CX24" s="613"/>
      <c r="CY24" s="614"/>
      <c r="CZ24" s="617">
        <v>36.4</v>
      </c>
      <c r="DA24" s="618"/>
      <c r="DB24" s="618"/>
      <c r="DC24" s="634"/>
      <c r="DD24" s="655">
        <v>4279810</v>
      </c>
      <c r="DE24" s="613"/>
      <c r="DF24" s="613"/>
      <c r="DG24" s="613"/>
      <c r="DH24" s="613"/>
      <c r="DI24" s="613"/>
      <c r="DJ24" s="613"/>
      <c r="DK24" s="614"/>
      <c r="DL24" s="655">
        <v>3736118</v>
      </c>
      <c r="DM24" s="613"/>
      <c r="DN24" s="613"/>
      <c r="DO24" s="613"/>
      <c r="DP24" s="613"/>
      <c r="DQ24" s="613"/>
      <c r="DR24" s="613"/>
      <c r="DS24" s="613"/>
      <c r="DT24" s="613"/>
      <c r="DU24" s="613"/>
      <c r="DV24" s="614"/>
      <c r="DW24" s="617">
        <v>41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9161393</v>
      </c>
      <c r="S25" s="624"/>
      <c r="T25" s="624"/>
      <c r="U25" s="624"/>
      <c r="V25" s="624"/>
      <c r="W25" s="624"/>
      <c r="X25" s="624"/>
      <c r="Y25" s="625"/>
      <c r="Z25" s="626">
        <v>53.5</v>
      </c>
      <c r="AA25" s="626"/>
      <c r="AB25" s="626"/>
      <c r="AC25" s="626"/>
      <c r="AD25" s="627">
        <v>9048388</v>
      </c>
      <c r="AE25" s="627"/>
      <c r="AF25" s="627"/>
      <c r="AG25" s="627"/>
      <c r="AH25" s="627"/>
      <c r="AI25" s="627"/>
      <c r="AJ25" s="627"/>
      <c r="AK25" s="627"/>
      <c r="AL25" s="628">
        <v>99.6</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2997907</v>
      </c>
      <c r="CS25" s="644"/>
      <c r="CT25" s="644"/>
      <c r="CU25" s="644"/>
      <c r="CV25" s="644"/>
      <c r="CW25" s="644"/>
      <c r="CX25" s="644"/>
      <c r="CY25" s="645"/>
      <c r="CZ25" s="628">
        <v>18.2</v>
      </c>
      <c r="DA25" s="656"/>
      <c r="DB25" s="656"/>
      <c r="DC25" s="658"/>
      <c r="DD25" s="632">
        <v>2870682</v>
      </c>
      <c r="DE25" s="644"/>
      <c r="DF25" s="644"/>
      <c r="DG25" s="644"/>
      <c r="DH25" s="644"/>
      <c r="DI25" s="644"/>
      <c r="DJ25" s="644"/>
      <c r="DK25" s="645"/>
      <c r="DL25" s="632">
        <v>2431872</v>
      </c>
      <c r="DM25" s="644"/>
      <c r="DN25" s="644"/>
      <c r="DO25" s="644"/>
      <c r="DP25" s="644"/>
      <c r="DQ25" s="644"/>
      <c r="DR25" s="644"/>
      <c r="DS25" s="644"/>
      <c r="DT25" s="644"/>
      <c r="DU25" s="644"/>
      <c r="DV25" s="645"/>
      <c r="DW25" s="628">
        <v>26.7</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4684</v>
      </c>
      <c r="S26" s="624"/>
      <c r="T26" s="624"/>
      <c r="U26" s="624"/>
      <c r="V26" s="624"/>
      <c r="W26" s="624"/>
      <c r="X26" s="624"/>
      <c r="Y26" s="625"/>
      <c r="Z26" s="626">
        <v>0</v>
      </c>
      <c r="AA26" s="626"/>
      <c r="AB26" s="626"/>
      <c r="AC26" s="626"/>
      <c r="AD26" s="627">
        <v>4684</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1899542</v>
      </c>
      <c r="CS26" s="624"/>
      <c r="CT26" s="624"/>
      <c r="CU26" s="624"/>
      <c r="CV26" s="624"/>
      <c r="CW26" s="624"/>
      <c r="CX26" s="624"/>
      <c r="CY26" s="625"/>
      <c r="CZ26" s="628">
        <v>11.5</v>
      </c>
      <c r="DA26" s="656"/>
      <c r="DB26" s="656"/>
      <c r="DC26" s="658"/>
      <c r="DD26" s="632">
        <v>1793622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49259</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6733487</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2356413</v>
      </c>
      <c r="CS27" s="644"/>
      <c r="CT27" s="644"/>
      <c r="CU27" s="644"/>
      <c r="CV27" s="644"/>
      <c r="CW27" s="644"/>
      <c r="CX27" s="644"/>
      <c r="CY27" s="645"/>
      <c r="CZ27" s="628">
        <v>14.3</v>
      </c>
      <c r="DA27" s="656"/>
      <c r="DB27" s="656"/>
      <c r="DC27" s="658"/>
      <c r="DD27" s="632">
        <v>761634</v>
      </c>
      <c r="DE27" s="644"/>
      <c r="DF27" s="644"/>
      <c r="DG27" s="644"/>
      <c r="DH27" s="644"/>
      <c r="DI27" s="644"/>
      <c r="DJ27" s="644"/>
      <c r="DK27" s="645"/>
      <c r="DL27" s="632">
        <v>656752</v>
      </c>
      <c r="DM27" s="644"/>
      <c r="DN27" s="644"/>
      <c r="DO27" s="644"/>
      <c r="DP27" s="644"/>
      <c r="DQ27" s="644"/>
      <c r="DR27" s="644"/>
      <c r="DS27" s="644"/>
      <c r="DT27" s="644"/>
      <c r="DU27" s="644"/>
      <c r="DV27" s="645"/>
      <c r="DW27" s="628">
        <v>7.2</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156005</v>
      </c>
      <c r="S28" s="624"/>
      <c r="T28" s="624"/>
      <c r="U28" s="624"/>
      <c r="V28" s="624"/>
      <c r="W28" s="624"/>
      <c r="X28" s="624"/>
      <c r="Y28" s="625"/>
      <c r="Z28" s="626">
        <v>0.9</v>
      </c>
      <c r="AA28" s="626"/>
      <c r="AB28" s="626"/>
      <c r="AC28" s="626"/>
      <c r="AD28" s="627">
        <v>24677</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647494</v>
      </c>
      <c r="CS28" s="624"/>
      <c r="CT28" s="624"/>
      <c r="CU28" s="624"/>
      <c r="CV28" s="624"/>
      <c r="CW28" s="624"/>
      <c r="CX28" s="624"/>
      <c r="CY28" s="625"/>
      <c r="CZ28" s="628">
        <v>3.9</v>
      </c>
      <c r="DA28" s="656"/>
      <c r="DB28" s="656"/>
      <c r="DC28" s="658"/>
      <c r="DD28" s="632">
        <v>647494</v>
      </c>
      <c r="DE28" s="624"/>
      <c r="DF28" s="624"/>
      <c r="DG28" s="624"/>
      <c r="DH28" s="624"/>
      <c r="DI28" s="624"/>
      <c r="DJ28" s="624"/>
      <c r="DK28" s="625"/>
      <c r="DL28" s="632">
        <v>647494</v>
      </c>
      <c r="DM28" s="624"/>
      <c r="DN28" s="624"/>
      <c r="DO28" s="624"/>
      <c r="DP28" s="624"/>
      <c r="DQ28" s="624"/>
      <c r="DR28" s="624"/>
      <c r="DS28" s="624"/>
      <c r="DT28" s="624"/>
      <c r="DU28" s="624"/>
      <c r="DV28" s="625"/>
      <c r="DW28" s="628">
        <v>7.1</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15869</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647080</v>
      </c>
      <c r="CS29" s="644"/>
      <c r="CT29" s="644"/>
      <c r="CU29" s="644"/>
      <c r="CV29" s="644"/>
      <c r="CW29" s="644"/>
      <c r="CX29" s="644"/>
      <c r="CY29" s="645"/>
      <c r="CZ29" s="628">
        <v>3.9</v>
      </c>
      <c r="DA29" s="656"/>
      <c r="DB29" s="656"/>
      <c r="DC29" s="658"/>
      <c r="DD29" s="632">
        <v>647080</v>
      </c>
      <c r="DE29" s="644"/>
      <c r="DF29" s="644"/>
      <c r="DG29" s="644"/>
      <c r="DH29" s="644"/>
      <c r="DI29" s="644"/>
      <c r="DJ29" s="644"/>
      <c r="DK29" s="645"/>
      <c r="DL29" s="632">
        <v>647080</v>
      </c>
      <c r="DM29" s="644"/>
      <c r="DN29" s="644"/>
      <c r="DO29" s="644"/>
      <c r="DP29" s="644"/>
      <c r="DQ29" s="644"/>
      <c r="DR29" s="644"/>
      <c r="DS29" s="644"/>
      <c r="DT29" s="644"/>
      <c r="DU29" s="644"/>
      <c r="DV29" s="645"/>
      <c r="DW29" s="628">
        <v>7.1</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3763660</v>
      </c>
      <c r="S30" s="624"/>
      <c r="T30" s="624"/>
      <c r="U30" s="624"/>
      <c r="V30" s="624"/>
      <c r="W30" s="624"/>
      <c r="X30" s="624"/>
      <c r="Y30" s="625"/>
      <c r="Z30" s="626">
        <v>22</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613924</v>
      </c>
      <c r="CS30" s="624"/>
      <c r="CT30" s="624"/>
      <c r="CU30" s="624"/>
      <c r="CV30" s="624"/>
      <c r="CW30" s="624"/>
      <c r="CX30" s="624"/>
      <c r="CY30" s="625"/>
      <c r="CZ30" s="628">
        <v>3.7</v>
      </c>
      <c r="DA30" s="656"/>
      <c r="DB30" s="656"/>
      <c r="DC30" s="658"/>
      <c r="DD30" s="632">
        <v>613924</v>
      </c>
      <c r="DE30" s="624"/>
      <c r="DF30" s="624"/>
      <c r="DG30" s="624"/>
      <c r="DH30" s="624"/>
      <c r="DI30" s="624"/>
      <c r="DJ30" s="624"/>
      <c r="DK30" s="625"/>
      <c r="DL30" s="632">
        <v>613924</v>
      </c>
      <c r="DM30" s="624"/>
      <c r="DN30" s="624"/>
      <c r="DO30" s="624"/>
      <c r="DP30" s="624"/>
      <c r="DQ30" s="624"/>
      <c r="DR30" s="624"/>
      <c r="DS30" s="624"/>
      <c r="DT30" s="624"/>
      <c r="DU30" s="624"/>
      <c r="DV30" s="625"/>
      <c r="DW30" s="628">
        <v>6.7</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v>9017</v>
      </c>
      <c r="S31" s="624"/>
      <c r="T31" s="624"/>
      <c r="U31" s="624"/>
      <c r="V31" s="624"/>
      <c r="W31" s="624"/>
      <c r="X31" s="624"/>
      <c r="Y31" s="625"/>
      <c r="Z31" s="626">
        <v>0.1</v>
      </c>
      <c r="AA31" s="626"/>
      <c r="AB31" s="626"/>
      <c r="AC31" s="626"/>
      <c r="AD31" s="627">
        <v>9017</v>
      </c>
      <c r="AE31" s="627"/>
      <c r="AF31" s="627"/>
      <c r="AG31" s="627"/>
      <c r="AH31" s="627"/>
      <c r="AI31" s="627"/>
      <c r="AJ31" s="627"/>
      <c r="AK31" s="627"/>
      <c r="AL31" s="628">
        <v>0.1</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99.5</v>
      </c>
      <c r="BH31" s="667"/>
      <c r="BI31" s="667"/>
      <c r="BJ31" s="667"/>
      <c r="BK31" s="667"/>
      <c r="BL31" s="667"/>
      <c r="BM31" s="618">
        <v>98.8</v>
      </c>
      <c r="BN31" s="667"/>
      <c r="BO31" s="667"/>
      <c r="BP31" s="667"/>
      <c r="BQ31" s="668"/>
      <c r="BR31" s="670">
        <v>99.4</v>
      </c>
      <c r="BS31" s="667"/>
      <c r="BT31" s="667"/>
      <c r="BU31" s="667"/>
      <c r="BV31" s="667"/>
      <c r="BW31" s="667"/>
      <c r="BX31" s="618">
        <v>98.7</v>
      </c>
      <c r="BY31" s="667"/>
      <c r="BZ31" s="667"/>
      <c r="CA31" s="667"/>
      <c r="CB31" s="668"/>
      <c r="CD31" s="663"/>
      <c r="CE31" s="664"/>
      <c r="CF31" s="620" t="s">
        <v>300</v>
      </c>
      <c r="CG31" s="621"/>
      <c r="CH31" s="621"/>
      <c r="CI31" s="621"/>
      <c r="CJ31" s="621"/>
      <c r="CK31" s="621"/>
      <c r="CL31" s="621"/>
      <c r="CM31" s="621"/>
      <c r="CN31" s="621"/>
      <c r="CO31" s="621"/>
      <c r="CP31" s="621"/>
      <c r="CQ31" s="622"/>
      <c r="CR31" s="623">
        <v>33156</v>
      </c>
      <c r="CS31" s="644"/>
      <c r="CT31" s="644"/>
      <c r="CU31" s="644"/>
      <c r="CV31" s="644"/>
      <c r="CW31" s="644"/>
      <c r="CX31" s="644"/>
      <c r="CY31" s="645"/>
      <c r="CZ31" s="628">
        <v>0.2</v>
      </c>
      <c r="DA31" s="656"/>
      <c r="DB31" s="656"/>
      <c r="DC31" s="658"/>
      <c r="DD31" s="632">
        <v>33156</v>
      </c>
      <c r="DE31" s="644"/>
      <c r="DF31" s="644"/>
      <c r="DG31" s="644"/>
      <c r="DH31" s="644"/>
      <c r="DI31" s="644"/>
      <c r="DJ31" s="644"/>
      <c r="DK31" s="645"/>
      <c r="DL31" s="632">
        <v>33156</v>
      </c>
      <c r="DM31" s="644"/>
      <c r="DN31" s="644"/>
      <c r="DO31" s="644"/>
      <c r="DP31" s="644"/>
      <c r="DQ31" s="644"/>
      <c r="DR31" s="644"/>
      <c r="DS31" s="644"/>
      <c r="DT31" s="644"/>
      <c r="DU31" s="644"/>
      <c r="DV31" s="645"/>
      <c r="DW31" s="628">
        <v>0.4</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999778</v>
      </c>
      <c r="S32" s="624"/>
      <c r="T32" s="624"/>
      <c r="U32" s="624"/>
      <c r="V32" s="624"/>
      <c r="W32" s="624"/>
      <c r="X32" s="624"/>
      <c r="Y32" s="625"/>
      <c r="Z32" s="626">
        <v>5.8</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99.5</v>
      </c>
      <c r="BH32" s="644"/>
      <c r="BI32" s="644"/>
      <c r="BJ32" s="644"/>
      <c r="BK32" s="644"/>
      <c r="BL32" s="644"/>
      <c r="BM32" s="629">
        <v>98.4</v>
      </c>
      <c r="BN32" s="644"/>
      <c r="BO32" s="644"/>
      <c r="BP32" s="644"/>
      <c r="BQ32" s="669"/>
      <c r="BR32" s="680">
        <v>99.3</v>
      </c>
      <c r="BS32" s="644"/>
      <c r="BT32" s="644"/>
      <c r="BU32" s="644"/>
      <c r="BV32" s="644"/>
      <c r="BW32" s="644"/>
      <c r="BX32" s="629">
        <v>98.1</v>
      </c>
      <c r="BY32" s="644"/>
      <c r="BZ32" s="644"/>
      <c r="CA32" s="644"/>
      <c r="CB32" s="669"/>
      <c r="CD32" s="665"/>
      <c r="CE32" s="666"/>
      <c r="CF32" s="620" t="s">
        <v>304</v>
      </c>
      <c r="CG32" s="621"/>
      <c r="CH32" s="621"/>
      <c r="CI32" s="621"/>
      <c r="CJ32" s="621"/>
      <c r="CK32" s="621"/>
      <c r="CL32" s="621"/>
      <c r="CM32" s="621"/>
      <c r="CN32" s="621"/>
      <c r="CO32" s="621"/>
      <c r="CP32" s="621"/>
      <c r="CQ32" s="622"/>
      <c r="CR32" s="623">
        <v>414</v>
      </c>
      <c r="CS32" s="624"/>
      <c r="CT32" s="624"/>
      <c r="CU32" s="624"/>
      <c r="CV32" s="624"/>
      <c r="CW32" s="624"/>
      <c r="CX32" s="624"/>
      <c r="CY32" s="625"/>
      <c r="CZ32" s="628">
        <v>0</v>
      </c>
      <c r="DA32" s="656"/>
      <c r="DB32" s="656"/>
      <c r="DC32" s="658"/>
      <c r="DD32" s="632">
        <v>414</v>
      </c>
      <c r="DE32" s="624"/>
      <c r="DF32" s="624"/>
      <c r="DG32" s="624"/>
      <c r="DH32" s="624"/>
      <c r="DI32" s="624"/>
      <c r="DJ32" s="624"/>
      <c r="DK32" s="625"/>
      <c r="DL32" s="632">
        <v>414</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37104</v>
      </c>
      <c r="S33" s="624"/>
      <c r="T33" s="624"/>
      <c r="U33" s="624"/>
      <c r="V33" s="624"/>
      <c r="W33" s="624"/>
      <c r="X33" s="624"/>
      <c r="Y33" s="625"/>
      <c r="Z33" s="626">
        <v>0.2</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99.4</v>
      </c>
      <c r="BH33" s="682"/>
      <c r="BI33" s="682"/>
      <c r="BJ33" s="682"/>
      <c r="BK33" s="682"/>
      <c r="BL33" s="682"/>
      <c r="BM33" s="683">
        <v>99</v>
      </c>
      <c r="BN33" s="682"/>
      <c r="BO33" s="682"/>
      <c r="BP33" s="682"/>
      <c r="BQ33" s="684"/>
      <c r="BR33" s="681">
        <v>99.4</v>
      </c>
      <c r="BS33" s="682"/>
      <c r="BT33" s="682"/>
      <c r="BU33" s="682"/>
      <c r="BV33" s="682"/>
      <c r="BW33" s="682"/>
      <c r="BX33" s="683">
        <v>98.9</v>
      </c>
      <c r="BY33" s="682"/>
      <c r="BZ33" s="682"/>
      <c r="CA33" s="682"/>
      <c r="CB33" s="684"/>
      <c r="CD33" s="620" t="s">
        <v>307</v>
      </c>
      <c r="CE33" s="621"/>
      <c r="CF33" s="621"/>
      <c r="CG33" s="621"/>
      <c r="CH33" s="621"/>
      <c r="CI33" s="621"/>
      <c r="CJ33" s="621"/>
      <c r="CK33" s="621"/>
      <c r="CL33" s="621"/>
      <c r="CM33" s="621"/>
      <c r="CN33" s="621"/>
      <c r="CO33" s="621"/>
      <c r="CP33" s="621"/>
      <c r="CQ33" s="622"/>
      <c r="CR33" s="623">
        <v>8574948</v>
      </c>
      <c r="CS33" s="644"/>
      <c r="CT33" s="644"/>
      <c r="CU33" s="644"/>
      <c r="CV33" s="644"/>
      <c r="CW33" s="644"/>
      <c r="CX33" s="644"/>
      <c r="CY33" s="645"/>
      <c r="CZ33" s="628">
        <v>52</v>
      </c>
      <c r="DA33" s="656"/>
      <c r="DB33" s="656"/>
      <c r="DC33" s="658"/>
      <c r="DD33" s="632">
        <v>7126818</v>
      </c>
      <c r="DE33" s="644"/>
      <c r="DF33" s="644"/>
      <c r="DG33" s="644"/>
      <c r="DH33" s="644"/>
      <c r="DI33" s="644"/>
      <c r="DJ33" s="644"/>
      <c r="DK33" s="645"/>
      <c r="DL33" s="632">
        <v>4075724</v>
      </c>
      <c r="DM33" s="644"/>
      <c r="DN33" s="644"/>
      <c r="DO33" s="644"/>
      <c r="DP33" s="644"/>
      <c r="DQ33" s="644"/>
      <c r="DR33" s="644"/>
      <c r="DS33" s="644"/>
      <c r="DT33" s="644"/>
      <c r="DU33" s="644"/>
      <c r="DV33" s="645"/>
      <c r="DW33" s="628">
        <v>44.7</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282297</v>
      </c>
      <c r="S34" s="624"/>
      <c r="T34" s="624"/>
      <c r="U34" s="624"/>
      <c r="V34" s="624"/>
      <c r="W34" s="624"/>
      <c r="X34" s="624"/>
      <c r="Y34" s="625"/>
      <c r="Z34" s="626">
        <v>1.6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2939990</v>
      </c>
      <c r="CS34" s="624"/>
      <c r="CT34" s="624"/>
      <c r="CU34" s="624"/>
      <c r="CV34" s="624"/>
      <c r="CW34" s="624"/>
      <c r="CX34" s="624"/>
      <c r="CY34" s="625"/>
      <c r="CZ34" s="628">
        <v>17.8</v>
      </c>
      <c r="DA34" s="656"/>
      <c r="DB34" s="656"/>
      <c r="DC34" s="658"/>
      <c r="DD34" s="632">
        <v>1998821</v>
      </c>
      <c r="DE34" s="624"/>
      <c r="DF34" s="624"/>
      <c r="DG34" s="624"/>
      <c r="DH34" s="624"/>
      <c r="DI34" s="624"/>
      <c r="DJ34" s="624"/>
      <c r="DK34" s="625"/>
      <c r="DL34" s="632">
        <v>1532878</v>
      </c>
      <c r="DM34" s="624"/>
      <c r="DN34" s="624"/>
      <c r="DO34" s="624"/>
      <c r="DP34" s="624"/>
      <c r="DQ34" s="624"/>
      <c r="DR34" s="624"/>
      <c r="DS34" s="624"/>
      <c r="DT34" s="624"/>
      <c r="DU34" s="624"/>
      <c r="DV34" s="625"/>
      <c r="DW34" s="628">
        <v>16.8</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848637</v>
      </c>
      <c r="S35" s="624"/>
      <c r="T35" s="624"/>
      <c r="U35" s="624"/>
      <c r="V35" s="624"/>
      <c r="W35" s="624"/>
      <c r="X35" s="624"/>
      <c r="Y35" s="625"/>
      <c r="Z35" s="626">
        <v>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211150</v>
      </c>
      <c r="CS35" s="644"/>
      <c r="CT35" s="644"/>
      <c r="CU35" s="644"/>
      <c r="CV35" s="644"/>
      <c r="CW35" s="644"/>
      <c r="CX35" s="644"/>
      <c r="CY35" s="645"/>
      <c r="CZ35" s="628">
        <v>1.3</v>
      </c>
      <c r="DA35" s="656"/>
      <c r="DB35" s="656"/>
      <c r="DC35" s="658"/>
      <c r="DD35" s="632">
        <v>172205</v>
      </c>
      <c r="DE35" s="644"/>
      <c r="DF35" s="644"/>
      <c r="DG35" s="644"/>
      <c r="DH35" s="644"/>
      <c r="DI35" s="644"/>
      <c r="DJ35" s="644"/>
      <c r="DK35" s="645"/>
      <c r="DL35" s="632">
        <v>157914</v>
      </c>
      <c r="DM35" s="644"/>
      <c r="DN35" s="644"/>
      <c r="DO35" s="644"/>
      <c r="DP35" s="644"/>
      <c r="DQ35" s="644"/>
      <c r="DR35" s="644"/>
      <c r="DS35" s="644"/>
      <c r="DT35" s="644"/>
      <c r="DU35" s="644"/>
      <c r="DV35" s="645"/>
      <c r="DW35" s="628">
        <v>1.7</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801603</v>
      </c>
      <c r="S36" s="624"/>
      <c r="T36" s="624"/>
      <c r="U36" s="624"/>
      <c r="V36" s="624"/>
      <c r="W36" s="624"/>
      <c r="X36" s="624"/>
      <c r="Y36" s="625"/>
      <c r="Z36" s="626">
        <v>4.7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2500818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18116</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3637260</v>
      </c>
      <c r="CS36" s="624"/>
      <c r="CT36" s="624"/>
      <c r="CU36" s="624"/>
      <c r="CV36" s="624"/>
      <c r="CW36" s="624"/>
      <c r="CX36" s="624"/>
      <c r="CY36" s="625"/>
      <c r="CZ36" s="628">
        <v>22.1</v>
      </c>
      <c r="DA36" s="656"/>
      <c r="DB36" s="656"/>
      <c r="DC36" s="658"/>
      <c r="DD36" s="632">
        <v>3482179</v>
      </c>
      <c r="DE36" s="624"/>
      <c r="DF36" s="624"/>
      <c r="DG36" s="624"/>
      <c r="DH36" s="624"/>
      <c r="DI36" s="624"/>
      <c r="DJ36" s="624"/>
      <c r="DK36" s="625"/>
      <c r="DL36" s="632">
        <v>1666880</v>
      </c>
      <c r="DM36" s="624"/>
      <c r="DN36" s="624"/>
      <c r="DO36" s="624"/>
      <c r="DP36" s="624"/>
      <c r="DQ36" s="624"/>
      <c r="DR36" s="624"/>
      <c r="DS36" s="624"/>
      <c r="DT36" s="624"/>
      <c r="DU36" s="624"/>
      <c r="DV36" s="625"/>
      <c r="DW36" s="628">
        <v>18.3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347466</v>
      </c>
      <c r="S37" s="624"/>
      <c r="T37" s="624"/>
      <c r="U37" s="624"/>
      <c r="V37" s="624"/>
      <c r="W37" s="624"/>
      <c r="X37" s="624"/>
      <c r="Y37" s="625"/>
      <c r="Z37" s="626">
        <v>2</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966200</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5529</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822856</v>
      </c>
      <c r="CS37" s="644"/>
      <c r="CT37" s="644"/>
      <c r="CU37" s="644"/>
      <c r="CV37" s="644"/>
      <c r="CW37" s="644"/>
      <c r="CX37" s="644"/>
      <c r="CY37" s="645"/>
      <c r="CZ37" s="628">
        <v>5</v>
      </c>
      <c r="DA37" s="656"/>
      <c r="DB37" s="656"/>
      <c r="DC37" s="658"/>
      <c r="DD37" s="632">
        <v>820825</v>
      </c>
      <c r="DE37" s="644"/>
      <c r="DF37" s="644"/>
      <c r="DG37" s="644"/>
      <c r="DH37" s="644"/>
      <c r="DI37" s="644"/>
      <c r="DJ37" s="644"/>
      <c r="DK37" s="645"/>
      <c r="DL37" s="632">
        <v>820825</v>
      </c>
      <c r="DM37" s="644"/>
      <c r="DN37" s="644"/>
      <c r="DO37" s="644"/>
      <c r="DP37" s="644"/>
      <c r="DQ37" s="644"/>
      <c r="DR37" s="644"/>
      <c r="DS37" s="644"/>
      <c r="DT37" s="644"/>
      <c r="DU37" s="644"/>
      <c r="DV37" s="645"/>
      <c r="DW37" s="628">
        <v>9</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637780</v>
      </c>
      <c r="S38" s="624"/>
      <c r="T38" s="624"/>
      <c r="U38" s="624"/>
      <c r="V38" s="624"/>
      <c r="W38" s="624"/>
      <c r="X38" s="624"/>
      <c r="Y38" s="625"/>
      <c r="Z38" s="626">
        <v>3.7</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451167</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3866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1025001</v>
      </c>
      <c r="CS38" s="624"/>
      <c r="CT38" s="624"/>
      <c r="CU38" s="624"/>
      <c r="CV38" s="624"/>
      <c r="CW38" s="624"/>
      <c r="CX38" s="624"/>
      <c r="CY38" s="625"/>
      <c r="CZ38" s="628">
        <v>6.2</v>
      </c>
      <c r="DA38" s="656"/>
      <c r="DB38" s="656"/>
      <c r="DC38" s="658"/>
      <c r="DD38" s="632">
        <v>793926</v>
      </c>
      <c r="DE38" s="624"/>
      <c r="DF38" s="624"/>
      <c r="DG38" s="624"/>
      <c r="DH38" s="624"/>
      <c r="DI38" s="624"/>
      <c r="DJ38" s="624"/>
      <c r="DK38" s="625"/>
      <c r="DL38" s="632">
        <v>718052</v>
      </c>
      <c r="DM38" s="624"/>
      <c r="DN38" s="624"/>
      <c r="DO38" s="624"/>
      <c r="DP38" s="624"/>
      <c r="DQ38" s="624"/>
      <c r="DR38" s="624"/>
      <c r="DS38" s="624"/>
      <c r="DT38" s="624"/>
      <c r="DU38" s="624"/>
      <c r="DV38" s="625"/>
      <c r="DW38" s="628">
        <v>7.9</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58450</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5948</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670163</v>
      </c>
      <c r="CS39" s="644"/>
      <c r="CT39" s="644"/>
      <c r="CU39" s="644"/>
      <c r="CV39" s="644"/>
      <c r="CW39" s="644"/>
      <c r="CX39" s="644"/>
      <c r="CY39" s="645"/>
      <c r="CZ39" s="628">
        <v>4.0999999999999996</v>
      </c>
      <c r="DA39" s="656"/>
      <c r="DB39" s="656"/>
      <c r="DC39" s="658"/>
      <c r="DD39" s="632">
        <v>645703</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35380</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134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91384</v>
      </c>
      <c r="CS40" s="624"/>
      <c r="CT40" s="624"/>
      <c r="CU40" s="624"/>
      <c r="CV40" s="624"/>
      <c r="CW40" s="624"/>
      <c r="CX40" s="624"/>
      <c r="CY40" s="625"/>
      <c r="CZ40" s="628">
        <v>0.6</v>
      </c>
      <c r="DA40" s="656"/>
      <c r="DB40" s="656"/>
      <c r="DC40" s="658"/>
      <c r="DD40" s="632">
        <v>33984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335</v>
      </c>
      <c r="C41" s="647"/>
      <c r="D41" s="647"/>
      <c r="E41" s="647"/>
      <c r="F41" s="647"/>
      <c r="G41" s="647"/>
      <c r="H41" s="647"/>
      <c r="I41" s="647"/>
      <c r="J41" s="647"/>
      <c r="K41" s="647"/>
      <c r="L41" s="647"/>
      <c r="M41" s="647"/>
      <c r="N41" s="647"/>
      <c r="O41" s="647"/>
      <c r="P41" s="647"/>
      <c r="Q41" s="648"/>
      <c r="R41" s="695">
        <v>17114552</v>
      </c>
      <c r="S41" s="696"/>
      <c r="T41" s="696"/>
      <c r="U41" s="696"/>
      <c r="V41" s="696"/>
      <c r="W41" s="696"/>
      <c r="X41" s="696"/>
      <c r="Y41" s="700"/>
      <c r="Z41" s="701">
        <v>100</v>
      </c>
      <c r="AA41" s="701"/>
      <c r="AB41" s="701"/>
      <c r="AC41" s="701"/>
      <c r="AD41" s="702">
        <v>9086766</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193274</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831727</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385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1907311</v>
      </c>
      <c r="CS42" s="644"/>
      <c r="CT42" s="644"/>
      <c r="CU42" s="644"/>
      <c r="CV42" s="644"/>
      <c r="CW42" s="644"/>
      <c r="CX42" s="644"/>
      <c r="CY42" s="645"/>
      <c r="CZ42" s="628">
        <v>11.6</v>
      </c>
      <c r="DA42" s="656"/>
      <c r="DB42" s="656"/>
      <c r="DC42" s="658"/>
      <c r="DD42" s="632">
        <v>654826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93944</v>
      </c>
      <c r="CS43" s="644"/>
      <c r="CT43" s="644"/>
      <c r="CU43" s="644"/>
      <c r="CV43" s="644"/>
      <c r="CW43" s="644"/>
      <c r="CX43" s="644"/>
      <c r="CY43" s="645"/>
      <c r="CZ43" s="628">
        <v>0.6</v>
      </c>
      <c r="DA43" s="656"/>
      <c r="DB43" s="656"/>
      <c r="DC43" s="658"/>
      <c r="DD43" s="632">
        <v>93944</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1826478</v>
      </c>
      <c r="CS44" s="624"/>
      <c r="CT44" s="624"/>
      <c r="CU44" s="624"/>
      <c r="CV44" s="624"/>
      <c r="CW44" s="624"/>
      <c r="CX44" s="624"/>
      <c r="CY44" s="625"/>
      <c r="CZ44" s="628">
        <v>11.1</v>
      </c>
      <c r="DA44" s="629"/>
      <c r="DB44" s="629"/>
      <c r="DC44" s="635"/>
      <c r="DD44" s="632">
        <v>641761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803073</v>
      </c>
      <c r="CS45" s="644"/>
      <c r="CT45" s="644"/>
      <c r="CU45" s="644"/>
      <c r="CV45" s="644"/>
      <c r="CW45" s="644"/>
      <c r="CX45" s="644"/>
      <c r="CY45" s="645"/>
      <c r="CZ45" s="628">
        <v>4.9000000000000004</v>
      </c>
      <c r="DA45" s="656"/>
      <c r="DB45" s="656"/>
      <c r="DC45" s="658"/>
      <c r="DD45" s="632">
        <v>134131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779480</v>
      </c>
      <c r="CS46" s="624"/>
      <c r="CT46" s="624"/>
      <c r="CU46" s="624"/>
      <c r="CV46" s="624"/>
      <c r="CW46" s="624"/>
      <c r="CX46" s="624"/>
      <c r="CY46" s="625"/>
      <c r="CZ46" s="628">
        <v>4.7</v>
      </c>
      <c r="DA46" s="629"/>
      <c r="DB46" s="629"/>
      <c r="DC46" s="635"/>
      <c r="DD46" s="632">
        <v>382911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80833</v>
      </c>
      <c r="CS47" s="644"/>
      <c r="CT47" s="644"/>
      <c r="CU47" s="644"/>
      <c r="CV47" s="644"/>
      <c r="CW47" s="644"/>
      <c r="CX47" s="644"/>
      <c r="CY47" s="645"/>
      <c r="CZ47" s="628">
        <v>0.5</v>
      </c>
      <c r="DA47" s="656"/>
      <c r="DB47" s="656"/>
      <c r="DC47" s="658"/>
      <c r="DD47" s="632">
        <v>13065</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351</v>
      </c>
      <c r="CE49" s="647"/>
      <c r="CF49" s="647"/>
      <c r="CG49" s="647"/>
      <c r="CH49" s="647"/>
      <c r="CI49" s="647"/>
      <c r="CJ49" s="647"/>
      <c r="CK49" s="647"/>
      <c r="CL49" s="647"/>
      <c r="CM49" s="647"/>
      <c r="CN49" s="647"/>
      <c r="CO49" s="647"/>
      <c r="CP49" s="647"/>
      <c r="CQ49" s="648"/>
      <c r="CR49" s="695">
        <v>16484073</v>
      </c>
      <c r="CS49" s="682"/>
      <c r="CT49" s="682"/>
      <c r="CU49" s="682"/>
      <c r="CV49" s="682"/>
      <c r="CW49" s="682"/>
      <c r="CX49" s="682"/>
      <c r="CY49" s="711"/>
      <c r="CZ49" s="703">
        <v>100</v>
      </c>
      <c r="DA49" s="712"/>
      <c r="DB49" s="712"/>
      <c r="DC49" s="713"/>
      <c r="DD49" s="714">
        <v>12061454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5uTTBqSZohIi8A/q/pb0IEJeZ7IR40ddJkexWvsD+5HkxPpfm1wkPaIhFBPjWTkdF8a0Ax8H4HNH6VK6LvBEQ==" saltValue="Qkxm8SZl/EX/2nZ+qPm2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17115</v>
      </c>
      <c r="R7" s="753"/>
      <c r="S7" s="753"/>
      <c r="T7" s="753"/>
      <c r="U7" s="753"/>
      <c r="V7" s="753">
        <v>16484</v>
      </c>
      <c r="W7" s="753"/>
      <c r="X7" s="753"/>
      <c r="Y7" s="753"/>
      <c r="Z7" s="753"/>
      <c r="AA7" s="753">
        <v>631</v>
      </c>
      <c r="AB7" s="753"/>
      <c r="AC7" s="753"/>
      <c r="AD7" s="753"/>
      <c r="AE7" s="754"/>
      <c r="AF7" s="755">
        <v>518</v>
      </c>
      <c r="AG7" s="756"/>
      <c r="AH7" s="756"/>
      <c r="AI7" s="756"/>
      <c r="AJ7" s="757"/>
      <c r="AK7" s="758">
        <v>74</v>
      </c>
      <c r="AL7" s="759"/>
      <c r="AM7" s="759"/>
      <c r="AN7" s="759"/>
      <c r="AO7" s="759"/>
      <c r="AP7" s="759">
        <v>9945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385</v>
      </c>
      <c r="CI7" s="744"/>
      <c r="CJ7" s="744"/>
      <c r="CK7" s="744"/>
      <c r="CL7" s="745"/>
      <c r="CM7" s="743">
        <v>3</v>
      </c>
      <c r="CN7" s="744"/>
      <c r="CO7" s="744"/>
      <c r="CP7" s="744"/>
      <c r="CQ7" s="745"/>
      <c r="CR7" s="743">
        <v>100</v>
      </c>
      <c r="CS7" s="744"/>
      <c r="CT7" s="744"/>
      <c r="CU7" s="744"/>
      <c r="CV7" s="745"/>
      <c r="CW7" s="743" t="s">
        <v>569</v>
      </c>
      <c r="CX7" s="744"/>
      <c r="CY7" s="744"/>
      <c r="CZ7" s="744"/>
      <c r="DA7" s="745"/>
      <c r="DB7" s="743" t="s">
        <v>569</v>
      </c>
      <c r="DC7" s="744"/>
      <c r="DD7" s="744"/>
      <c r="DE7" s="744"/>
      <c r="DF7" s="745"/>
      <c r="DG7" s="743" t="s">
        <v>569</v>
      </c>
      <c r="DH7" s="744"/>
      <c r="DI7" s="744"/>
      <c r="DJ7" s="744"/>
      <c r="DK7" s="745"/>
      <c r="DL7" s="743" t="s">
        <v>569</v>
      </c>
      <c r="DM7" s="744"/>
      <c r="DN7" s="744"/>
      <c r="DO7" s="744"/>
      <c r="DP7" s="745"/>
      <c r="DQ7" s="743" t="s">
        <v>569</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873</v>
      </c>
      <c r="CI8" s="777"/>
      <c r="CJ8" s="777"/>
      <c r="CK8" s="777"/>
      <c r="CL8" s="778"/>
      <c r="CM8" s="776">
        <v>284</v>
      </c>
      <c r="CN8" s="777"/>
      <c r="CO8" s="777"/>
      <c r="CP8" s="777"/>
      <c r="CQ8" s="778"/>
      <c r="CR8" s="776">
        <v>55</v>
      </c>
      <c r="CS8" s="777"/>
      <c r="CT8" s="777"/>
      <c r="CU8" s="777"/>
      <c r="CV8" s="778"/>
      <c r="CW8" s="776" t="s">
        <v>569</v>
      </c>
      <c r="CX8" s="777"/>
      <c r="CY8" s="777"/>
      <c r="CZ8" s="777"/>
      <c r="DA8" s="778"/>
      <c r="DB8" s="776" t="s">
        <v>569</v>
      </c>
      <c r="DC8" s="777"/>
      <c r="DD8" s="777"/>
      <c r="DE8" s="777"/>
      <c r="DF8" s="778"/>
      <c r="DG8" s="776" t="s">
        <v>569</v>
      </c>
      <c r="DH8" s="777"/>
      <c r="DI8" s="777"/>
      <c r="DJ8" s="777"/>
      <c r="DK8" s="778"/>
      <c r="DL8" s="776" t="s">
        <v>569</v>
      </c>
      <c r="DM8" s="777"/>
      <c r="DN8" s="777"/>
      <c r="DO8" s="777"/>
      <c r="DP8" s="778"/>
      <c r="DQ8" s="776" t="s">
        <v>569</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0</v>
      </c>
      <c r="CI9" s="777"/>
      <c r="CJ9" s="777"/>
      <c r="CK9" s="777"/>
      <c r="CL9" s="778"/>
      <c r="CM9" s="776">
        <v>8</v>
      </c>
      <c r="CN9" s="777"/>
      <c r="CO9" s="777"/>
      <c r="CP9" s="777"/>
      <c r="CQ9" s="778"/>
      <c r="CR9" s="776">
        <v>3</v>
      </c>
      <c r="CS9" s="777"/>
      <c r="CT9" s="777"/>
      <c r="CU9" s="777"/>
      <c r="CV9" s="778"/>
      <c r="CW9" s="776" t="s">
        <v>569</v>
      </c>
      <c r="CX9" s="777"/>
      <c r="CY9" s="777"/>
      <c r="CZ9" s="777"/>
      <c r="DA9" s="778"/>
      <c r="DB9" s="776" t="s">
        <v>569</v>
      </c>
      <c r="DC9" s="777"/>
      <c r="DD9" s="777"/>
      <c r="DE9" s="777"/>
      <c r="DF9" s="778"/>
      <c r="DG9" s="776" t="s">
        <v>569</v>
      </c>
      <c r="DH9" s="777"/>
      <c r="DI9" s="777"/>
      <c r="DJ9" s="777"/>
      <c r="DK9" s="778"/>
      <c r="DL9" s="776" t="s">
        <v>569</v>
      </c>
      <c r="DM9" s="777"/>
      <c r="DN9" s="777"/>
      <c r="DO9" s="777"/>
      <c r="DP9" s="778"/>
      <c r="DQ9" s="776" t="s">
        <v>569</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554</v>
      </c>
      <c r="BT10" s="774"/>
      <c r="BU10" s="774"/>
      <c r="BV10" s="774"/>
      <c r="BW10" s="774"/>
      <c r="BX10" s="774"/>
      <c r="BY10" s="774"/>
      <c r="BZ10" s="774"/>
      <c r="CA10" s="774"/>
      <c r="CB10" s="774"/>
      <c r="CC10" s="774"/>
      <c r="CD10" s="774"/>
      <c r="CE10" s="774"/>
      <c r="CF10" s="774"/>
      <c r="CG10" s="775"/>
      <c r="CH10" s="776">
        <v>0</v>
      </c>
      <c r="CI10" s="777"/>
      <c r="CJ10" s="777"/>
      <c r="CK10" s="777"/>
      <c r="CL10" s="778"/>
      <c r="CM10" s="776">
        <v>85</v>
      </c>
      <c r="CN10" s="777"/>
      <c r="CO10" s="777"/>
      <c r="CP10" s="777"/>
      <c r="CQ10" s="778"/>
      <c r="CR10" s="776">
        <v>90</v>
      </c>
      <c r="CS10" s="777"/>
      <c r="CT10" s="777"/>
      <c r="CU10" s="777"/>
      <c r="CV10" s="778"/>
      <c r="CW10" s="776" t="s">
        <v>569</v>
      </c>
      <c r="CX10" s="777"/>
      <c r="CY10" s="777"/>
      <c r="CZ10" s="777"/>
      <c r="DA10" s="778"/>
      <c r="DB10" s="776" t="s">
        <v>569</v>
      </c>
      <c r="DC10" s="777"/>
      <c r="DD10" s="777"/>
      <c r="DE10" s="777"/>
      <c r="DF10" s="778"/>
      <c r="DG10" s="776" t="s">
        <v>569</v>
      </c>
      <c r="DH10" s="777"/>
      <c r="DI10" s="777"/>
      <c r="DJ10" s="777"/>
      <c r="DK10" s="778"/>
      <c r="DL10" s="776" t="s">
        <v>569</v>
      </c>
      <c r="DM10" s="777"/>
      <c r="DN10" s="777"/>
      <c r="DO10" s="777"/>
      <c r="DP10" s="778"/>
      <c r="DQ10" s="776" t="s">
        <v>569</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555</v>
      </c>
      <c r="BT11" s="774"/>
      <c r="BU11" s="774"/>
      <c r="BV11" s="774"/>
      <c r="BW11" s="774"/>
      <c r="BX11" s="774"/>
      <c r="BY11" s="774"/>
      <c r="BZ11" s="774"/>
      <c r="CA11" s="774"/>
      <c r="CB11" s="774"/>
      <c r="CC11" s="774"/>
      <c r="CD11" s="774"/>
      <c r="CE11" s="774"/>
      <c r="CF11" s="774"/>
      <c r="CG11" s="775"/>
      <c r="CH11" s="776">
        <v>-16</v>
      </c>
      <c r="CI11" s="777"/>
      <c r="CJ11" s="777"/>
      <c r="CK11" s="777"/>
      <c r="CL11" s="778"/>
      <c r="CM11" s="776">
        <v>1000</v>
      </c>
      <c r="CN11" s="777"/>
      <c r="CO11" s="777"/>
      <c r="CP11" s="777"/>
      <c r="CQ11" s="778"/>
      <c r="CR11" s="776">
        <v>55</v>
      </c>
      <c r="CS11" s="777"/>
      <c r="CT11" s="777"/>
      <c r="CU11" s="777"/>
      <c r="CV11" s="778"/>
      <c r="CW11" s="776" t="s">
        <v>569</v>
      </c>
      <c r="CX11" s="777"/>
      <c r="CY11" s="777"/>
      <c r="CZ11" s="777"/>
      <c r="DA11" s="778"/>
      <c r="DB11" s="776" t="s">
        <v>569</v>
      </c>
      <c r="DC11" s="777"/>
      <c r="DD11" s="777"/>
      <c r="DE11" s="777"/>
      <c r="DF11" s="778"/>
      <c r="DG11" s="776" t="s">
        <v>569</v>
      </c>
      <c r="DH11" s="777"/>
      <c r="DI11" s="777"/>
      <c r="DJ11" s="777"/>
      <c r="DK11" s="778"/>
      <c r="DL11" s="776" t="s">
        <v>569</v>
      </c>
      <c r="DM11" s="777"/>
      <c r="DN11" s="777"/>
      <c r="DO11" s="777"/>
      <c r="DP11" s="778"/>
      <c r="DQ11" s="776" t="s">
        <v>569</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17115</v>
      </c>
      <c r="R23" s="793"/>
      <c r="S23" s="793"/>
      <c r="T23" s="793"/>
      <c r="U23" s="793"/>
      <c r="V23" s="793">
        <v>16484</v>
      </c>
      <c r="W23" s="793"/>
      <c r="X23" s="793"/>
      <c r="Y23" s="793"/>
      <c r="Z23" s="793"/>
      <c r="AA23" s="793">
        <v>631</v>
      </c>
      <c r="AB23" s="793"/>
      <c r="AC23" s="793"/>
      <c r="AD23" s="793"/>
      <c r="AE23" s="794"/>
      <c r="AF23" s="795">
        <v>518</v>
      </c>
      <c r="AG23" s="793"/>
      <c r="AH23" s="793"/>
      <c r="AI23" s="793"/>
      <c r="AJ23" s="796"/>
      <c r="AK23" s="797"/>
      <c r="AL23" s="798"/>
      <c r="AM23" s="798"/>
      <c r="AN23" s="798"/>
      <c r="AO23" s="798"/>
      <c r="AP23" s="793">
        <v>9945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3377</v>
      </c>
      <c r="R28" s="823"/>
      <c r="S28" s="823"/>
      <c r="T28" s="823"/>
      <c r="U28" s="823"/>
      <c r="V28" s="823">
        <v>3359</v>
      </c>
      <c r="W28" s="823"/>
      <c r="X28" s="823"/>
      <c r="Y28" s="823"/>
      <c r="Z28" s="823"/>
      <c r="AA28" s="823">
        <v>18</v>
      </c>
      <c r="AB28" s="823"/>
      <c r="AC28" s="823"/>
      <c r="AD28" s="823"/>
      <c r="AE28" s="824"/>
      <c r="AF28" s="825">
        <v>18</v>
      </c>
      <c r="AG28" s="823"/>
      <c r="AH28" s="823"/>
      <c r="AI28" s="823"/>
      <c r="AJ28" s="826"/>
      <c r="AK28" s="827">
        <v>193</v>
      </c>
      <c r="AL28" s="828"/>
      <c r="AM28" s="828"/>
      <c r="AN28" s="828"/>
      <c r="AO28" s="828"/>
      <c r="AP28" s="828" t="s">
        <v>556</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2953</v>
      </c>
      <c r="R29" s="784"/>
      <c r="S29" s="784"/>
      <c r="T29" s="784"/>
      <c r="U29" s="784"/>
      <c r="V29" s="784">
        <v>2886</v>
      </c>
      <c r="W29" s="784"/>
      <c r="X29" s="784"/>
      <c r="Y29" s="784"/>
      <c r="Z29" s="784"/>
      <c r="AA29" s="784">
        <v>67</v>
      </c>
      <c r="AB29" s="784"/>
      <c r="AC29" s="784"/>
      <c r="AD29" s="784"/>
      <c r="AE29" s="785"/>
      <c r="AF29" s="786">
        <v>67</v>
      </c>
      <c r="AG29" s="787"/>
      <c r="AH29" s="787"/>
      <c r="AI29" s="787"/>
      <c r="AJ29" s="788"/>
      <c r="AK29" s="834">
        <v>424</v>
      </c>
      <c r="AL29" s="830"/>
      <c r="AM29" s="830"/>
      <c r="AN29" s="830"/>
      <c r="AO29" s="830"/>
      <c r="AP29" s="830" t="s">
        <v>556</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505</v>
      </c>
      <c r="R30" s="784"/>
      <c r="S30" s="784"/>
      <c r="T30" s="784"/>
      <c r="U30" s="784"/>
      <c r="V30" s="784">
        <v>485</v>
      </c>
      <c r="W30" s="784"/>
      <c r="X30" s="784"/>
      <c r="Y30" s="784"/>
      <c r="Z30" s="784"/>
      <c r="AA30" s="784">
        <v>20</v>
      </c>
      <c r="AB30" s="784"/>
      <c r="AC30" s="784"/>
      <c r="AD30" s="784"/>
      <c r="AE30" s="785"/>
      <c r="AF30" s="786">
        <v>19</v>
      </c>
      <c r="AG30" s="787"/>
      <c r="AH30" s="787"/>
      <c r="AI30" s="787"/>
      <c r="AJ30" s="788"/>
      <c r="AK30" s="834">
        <v>75</v>
      </c>
      <c r="AL30" s="830"/>
      <c r="AM30" s="830"/>
      <c r="AN30" s="830"/>
      <c r="AO30" s="830"/>
      <c r="AP30" s="830" t="s">
        <v>556</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791</v>
      </c>
      <c r="R31" s="784"/>
      <c r="S31" s="784"/>
      <c r="T31" s="784"/>
      <c r="U31" s="784"/>
      <c r="V31" s="784">
        <v>985</v>
      </c>
      <c r="W31" s="784"/>
      <c r="X31" s="784"/>
      <c r="Y31" s="784"/>
      <c r="Z31" s="784"/>
      <c r="AA31" s="784">
        <v>-194</v>
      </c>
      <c r="AB31" s="784"/>
      <c r="AC31" s="784"/>
      <c r="AD31" s="784"/>
      <c r="AE31" s="785"/>
      <c r="AF31" s="786">
        <v>678</v>
      </c>
      <c r="AG31" s="787"/>
      <c r="AH31" s="787"/>
      <c r="AI31" s="787"/>
      <c r="AJ31" s="788"/>
      <c r="AK31" s="834">
        <v>58</v>
      </c>
      <c r="AL31" s="830"/>
      <c r="AM31" s="830"/>
      <c r="AN31" s="830"/>
      <c r="AO31" s="830"/>
      <c r="AP31" s="830">
        <v>1530</v>
      </c>
      <c r="AQ31" s="830"/>
      <c r="AR31" s="830"/>
      <c r="AS31" s="830"/>
      <c r="AT31" s="830"/>
      <c r="AU31" s="830">
        <v>165</v>
      </c>
      <c r="AV31" s="830"/>
      <c r="AW31" s="830"/>
      <c r="AX31" s="830"/>
      <c r="AY31" s="830"/>
      <c r="AZ31" s="831" t="s">
        <v>556</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1116</v>
      </c>
      <c r="R32" s="784"/>
      <c r="S32" s="784"/>
      <c r="T32" s="784"/>
      <c r="U32" s="784"/>
      <c r="V32" s="784">
        <v>1050</v>
      </c>
      <c r="W32" s="784"/>
      <c r="X32" s="784"/>
      <c r="Y32" s="784"/>
      <c r="Z32" s="784"/>
      <c r="AA32" s="784">
        <v>66</v>
      </c>
      <c r="AB32" s="784"/>
      <c r="AC32" s="784"/>
      <c r="AD32" s="784"/>
      <c r="AE32" s="785"/>
      <c r="AF32" s="786">
        <v>150</v>
      </c>
      <c r="AG32" s="787"/>
      <c r="AH32" s="787"/>
      <c r="AI32" s="787"/>
      <c r="AJ32" s="788"/>
      <c r="AK32" s="834">
        <v>345</v>
      </c>
      <c r="AL32" s="830"/>
      <c r="AM32" s="830"/>
      <c r="AN32" s="830"/>
      <c r="AO32" s="830"/>
      <c r="AP32" s="830">
        <v>1765</v>
      </c>
      <c r="AQ32" s="830"/>
      <c r="AR32" s="830"/>
      <c r="AS32" s="830"/>
      <c r="AT32" s="830"/>
      <c r="AU32" s="830">
        <v>1267</v>
      </c>
      <c r="AV32" s="830"/>
      <c r="AW32" s="830"/>
      <c r="AX32" s="830"/>
      <c r="AY32" s="830"/>
      <c r="AZ32" s="831" t="s">
        <v>556</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394</v>
      </c>
      <c r="C33" s="781"/>
      <c r="D33" s="781"/>
      <c r="E33" s="781"/>
      <c r="F33" s="781"/>
      <c r="G33" s="781"/>
      <c r="H33" s="781"/>
      <c r="I33" s="781"/>
      <c r="J33" s="781"/>
      <c r="K33" s="781"/>
      <c r="L33" s="781"/>
      <c r="M33" s="781"/>
      <c r="N33" s="781"/>
      <c r="O33" s="781"/>
      <c r="P33" s="782"/>
      <c r="Q33" s="783">
        <v>5072</v>
      </c>
      <c r="R33" s="784"/>
      <c r="S33" s="784"/>
      <c r="T33" s="784"/>
      <c r="U33" s="784"/>
      <c r="V33" s="784">
        <v>5437</v>
      </c>
      <c r="W33" s="784"/>
      <c r="X33" s="784"/>
      <c r="Y33" s="784"/>
      <c r="Z33" s="784"/>
      <c r="AA33" s="784">
        <v>-365</v>
      </c>
      <c r="AB33" s="784"/>
      <c r="AC33" s="784"/>
      <c r="AD33" s="784"/>
      <c r="AE33" s="785"/>
      <c r="AF33" s="786">
        <v>1125</v>
      </c>
      <c r="AG33" s="787"/>
      <c r="AH33" s="787"/>
      <c r="AI33" s="787"/>
      <c r="AJ33" s="788"/>
      <c r="AK33" s="834">
        <v>966</v>
      </c>
      <c r="AL33" s="830"/>
      <c r="AM33" s="830"/>
      <c r="AN33" s="830"/>
      <c r="AO33" s="830"/>
      <c r="AP33" s="830">
        <v>1095</v>
      </c>
      <c r="AQ33" s="830"/>
      <c r="AR33" s="830"/>
      <c r="AS33" s="830"/>
      <c r="AT33" s="830"/>
      <c r="AU33" s="830">
        <v>217</v>
      </c>
      <c r="AV33" s="830"/>
      <c r="AW33" s="830"/>
      <c r="AX33" s="830"/>
      <c r="AY33" s="830"/>
      <c r="AZ33" s="831" t="s">
        <v>556</v>
      </c>
      <c r="BA33" s="831"/>
      <c r="BB33" s="831"/>
      <c r="BC33" s="831"/>
      <c r="BD33" s="831"/>
      <c r="BE33" s="832" t="s">
        <v>392</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t="s">
        <v>395</v>
      </c>
      <c r="C34" s="781"/>
      <c r="D34" s="781"/>
      <c r="E34" s="781"/>
      <c r="F34" s="781"/>
      <c r="G34" s="781"/>
      <c r="H34" s="781"/>
      <c r="I34" s="781"/>
      <c r="J34" s="781"/>
      <c r="K34" s="781"/>
      <c r="L34" s="781"/>
      <c r="M34" s="781"/>
      <c r="N34" s="781"/>
      <c r="O34" s="781"/>
      <c r="P34" s="782"/>
      <c r="Q34" s="783" t="s">
        <v>556</v>
      </c>
      <c r="R34" s="784"/>
      <c r="S34" s="784"/>
      <c r="T34" s="784"/>
      <c r="U34" s="784"/>
      <c r="V34" s="784" t="s">
        <v>556</v>
      </c>
      <c r="W34" s="784"/>
      <c r="X34" s="784"/>
      <c r="Y34" s="784"/>
      <c r="Z34" s="784"/>
      <c r="AA34" s="784">
        <v>142</v>
      </c>
      <c r="AB34" s="784"/>
      <c r="AC34" s="784"/>
      <c r="AD34" s="784"/>
      <c r="AE34" s="785"/>
      <c r="AF34" s="786">
        <v>0</v>
      </c>
      <c r="AG34" s="787"/>
      <c r="AH34" s="787"/>
      <c r="AI34" s="787"/>
      <c r="AJ34" s="788"/>
      <c r="AK34" s="834" t="s">
        <v>556</v>
      </c>
      <c r="AL34" s="830"/>
      <c r="AM34" s="830"/>
      <c r="AN34" s="830"/>
      <c r="AO34" s="830"/>
      <c r="AP34" s="830" t="s">
        <v>556</v>
      </c>
      <c r="AQ34" s="830"/>
      <c r="AR34" s="830"/>
      <c r="AS34" s="830"/>
      <c r="AT34" s="830"/>
      <c r="AU34" s="830" t="s">
        <v>556</v>
      </c>
      <c r="AV34" s="830"/>
      <c r="AW34" s="830"/>
      <c r="AX34" s="830"/>
      <c r="AY34" s="830"/>
      <c r="AZ34" s="831" t="s">
        <v>556</v>
      </c>
      <c r="BA34" s="831"/>
      <c r="BB34" s="831"/>
      <c r="BC34" s="831"/>
      <c r="BD34" s="831"/>
      <c r="BE34" s="832" t="s">
        <v>396</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2059</v>
      </c>
      <c r="AG63" s="844"/>
      <c r="AH63" s="844"/>
      <c r="AI63" s="844"/>
      <c r="AJ63" s="845"/>
      <c r="AK63" s="846"/>
      <c r="AL63" s="841"/>
      <c r="AM63" s="841"/>
      <c r="AN63" s="841"/>
      <c r="AO63" s="841"/>
      <c r="AP63" s="844">
        <v>4390</v>
      </c>
      <c r="AQ63" s="844"/>
      <c r="AR63" s="844"/>
      <c r="AS63" s="844"/>
      <c r="AT63" s="844"/>
      <c r="AU63" s="844">
        <v>1649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557</v>
      </c>
      <c r="C68" s="870"/>
      <c r="D68" s="870"/>
      <c r="E68" s="870"/>
      <c r="F68" s="870"/>
      <c r="G68" s="870"/>
      <c r="H68" s="870"/>
      <c r="I68" s="870"/>
      <c r="J68" s="870"/>
      <c r="K68" s="870"/>
      <c r="L68" s="870"/>
      <c r="M68" s="870"/>
      <c r="N68" s="870"/>
      <c r="O68" s="870"/>
      <c r="P68" s="871"/>
      <c r="Q68" s="872">
        <v>473</v>
      </c>
      <c r="R68" s="866"/>
      <c r="S68" s="866"/>
      <c r="T68" s="866"/>
      <c r="U68" s="866"/>
      <c r="V68" s="866">
        <v>391</v>
      </c>
      <c r="W68" s="866"/>
      <c r="X68" s="866"/>
      <c r="Y68" s="866"/>
      <c r="Z68" s="866"/>
      <c r="AA68" s="866">
        <v>82</v>
      </c>
      <c r="AB68" s="866"/>
      <c r="AC68" s="866"/>
      <c r="AD68" s="866"/>
      <c r="AE68" s="866"/>
      <c r="AF68" s="866">
        <v>82</v>
      </c>
      <c r="AG68" s="866"/>
      <c r="AH68" s="866"/>
      <c r="AI68" s="866"/>
      <c r="AJ68" s="866"/>
      <c r="AK68" s="866" t="s">
        <v>556</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558</v>
      </c>
      <c r="C69" s="874"/>
      <c r="D69" s="874"/>
      <c r="E69" s="874"/>
      <c r="F69" s="874"/>
      <c r="G69" s="874"/>
      <c r="H69" s="874"/>
      <c r="I69" s="874"/>
      <c r="J69" s="874"/>
      <c r="K69" s="874"/>
      <c r="L69" s="874"/>
      <c r="M69" s="874"/>
      <c r="N69" s="874"/>
      <c r="O69" s="874"/>
      <c r="P69" s="875"/>
      <c r="Q69" s="876">
        <v>159</v>
      </c>
      <c r="R69" s="830"/>
      <c r="S69" s="830"/>
      <c r="T69" s="830"/>
      <c r="U69" s="830"/>
      <c r="V69" s="830">
        <v>146</v>
      </c>
      <c r="W69" s="830"/>
      <c r="X69" s="830"/>
      <c r="Y69" s="830"/>
      <c r="Z69" s="830"/>
      <c r="AA69" s="830">
        <v>13</v>
      </c>
      <c r="AB69" s="830"/>
      <c r="AC69" s="830"/>
      <c r="AD69" s="830"/>
      <c r="AE69" s="830"/>
      <c r="AF69" s="830">
        <v>13</v>
      </c>
      <c r="AG69" s="830"/>
      <c r="AH69" s="830"/>
      <c r="AI69" s="830"/>
      <c r="AJ69" s="830"/>
      <c r="AK69" s="830" t="s">
        <v>556</v>
      </c>
      <c r="AL69" s="830"/>
      <c r="AM69" s="830"/>
      <c r="AN69" s="830"/>
      <c r="AO69" s="830"/>
      <c r="AP69" s="830">
        <v>79</v>
      </c>
      <c r="AQ69" s="830"/>
      <c r="AR69" s="830"/>
      <c r="AS69" s="830"/>
      <c r="AT69" s="830"/>
      <c r="AU69" s="830">
        <v>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559</v>
      </c>
      <c r="C70" s="874"/>
      <c r="D70" s="874"/>
      <c r="E70" s="874"/>
      <c r="F70" s="874"/>
      <c r="G70" s="874"/>
      <c r="H70" s="874"/>
      <c r="I70" s="874"/>
      <c r="J70" s="874"/>
      <c r="K70" s="874"/>
      <c r="L70" s="874"/>
      <c r="M70" s="874"/>
      <c r="N70" s="874"/>
      <c r="O70" s="874"/>
      <c r="P70" s="875"/>
      <c r="Q70" s="876">
        <v>119</v>
      </c>
      <c r="R70" s="830"/>
      <c r="S70" s="830"/>
      <c r="T70" s="830"/>
      <c r="U70" s="830"/>
      <c r="V70" s="830">
        <v>115</v>
      </c>
      <c r="W70" s="830"/>
      <c r="X70" s="830"/>
      <c r="Y70" s="830"/>
      <c r="Z70" s="830"/>
      <c r="AA70" s="830">
        <v>4</v>
      </c>
      <c r="AB70" s="830"/>
      <c r="AC70" s="830"/>
      <c r="AD70" s="830"/>
      <c r="AE70" s="830"/>
      <c r="AF70" s="830">
        <v>4</v>
      </c>
      <c r="AG70" s="830"/>
      <c r="AH70" s="830"/>
      <c r="AI70" s="830"/>
      <c r="AJ70" s="830"/>
      <c r="AK70" s="830" t="s">
        <v>556</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560</v>
      </c>
      <c r="C71" s="874"/>
      <c r="D71" s="874"/>
      <c r="E71" s="874"/>
      <c r="F71" s="874"/>
      <c r="G71" s="874"/>
      <c r="H71" s="874"/>
      <c r="I71" s="874"/>
      <c r="J71" s="874"/>
      <c r="K71" s="874"/>
      <c r="L71" s="874"/>
      <c r="M71" s="874"/>
      <c r="N71" s="874"/>
      <c r="O71" s="874"/>
      <c r="P71" s="875"/>
      <c r="Q71" s="876">
        <v>4482</v>
      </c>
      <c r="R71" s="830"/>
      <c r="S71" s="830"/>
      <c r="T71" s="830"/>
      <c r="U71" s="830"/>
      <c r="V71" s="830">
        <v>4248</v>
      </c>
      <c r="W71" s="830"/>
      <c r="X71" s="830"/>
      <c r="Y71" s="830"/>
      <c r="Z71" s="830"/>
      <c r="AA71" s="830">
        <v>235</v>
      </c>
      <c r="AB71" s="830"/>
      <c r="AC71" s="830"/>
      <c r="AD71" s="830"/>
      <c r="AE71" s="830"/>
      <c r="AF71" s="830">
        <v>235</v>
      </c>
      <c r="AG71" s="830"/>
      <c r="AH71" s="830"/>
      <c r="AI71" s="830"/>
      <c r="AJ71" s="830"/>
      <c r="AK71" s="830">
        <v>190</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561</v>
      </c>
      <c r="C72" s="874"/>
      <c r="D72" s="874"/>
      <c r="E72" s="874"/>
      <c r="F72" s="874"/>
      <c r="G72" s="874"/>
      <c r="H72" s="874"/>
      <c r="I72" s="874"/>
      <c r="J72" s="874"/>
      <c r="K72" s="874"/>
      <c r="L72" s="874"/>
      <c r="M72" s="874"/>
      <c r="N72" s="874"/>
      <c r="O72" s="874"/>
      <c r="P72" s="875"/>
      <c r="Q72" s="876">
        <v>1351</v>
      </c>
      <c r="R72" s="830"/>
      <c r="S72" s="830"/>
      <c r="T72" s="830"/>
      <c r="U72" s="830"/>
      <c r="V72" s="830">
        <v>1196</v>
      </c>
      <c r="W72" s="830"/>
      <c r="X72" s="830"/>
      <c r="Y72" s="830"/>
      <c r="Z72" s="830"/>
      <c r="AA72" s="830">
        <v>154</v>
      </c>
      <c r="AB72" s="830"/>
      <c r="AC72" s="830"/>
      <c r="AD72" s="830"/>
      <c r="AE72" s="830"/>
      <c r="AF72" s="830">
        <v>154</v>
      </c>
      <c r="AG72" s="830"/>
      <c r="AH72" s="830"/>
      <c r="AI72" s="830"/>
      <c r="AJ72" s="830"/>
      <c r="AK72" s="830" t="s">
        <v>556</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562</v>
      </c>
      <c r="C73" s="874"/>
      <c r="D73" s="874"/>
      <c r="E73" s="874"/>
      <c r="F73" s="874"/>
      <c r="G73" s="874"/>
      <c r="H73" s="874"/>
      <c r="I73" s="874"/>
      <c r="J73" s="874"/>
      <c r="K73" s="874"/>
      <c r="L73" s="874"/>
      <c r="M73" s="874"/>
      <c r="N73" s="874"/>
      <c r="O73" s="874"/>
      <c r="P73" s="875"/>
      <c r="Q73" s="876">
        <v>984</v>
      </c>
      <c r="R73" s="830"/>
      <c r="S73" s="830"/>
      <c r="T73" s="830"/>
      <c r="U73" s="830"/>
      <c r="V73" s="830">
        <v>926</v>
      </c>
      <c r="W73" s="830"/>
      <c r="X73" s="830"/>
      <c r="Y73" s="830"/>
      <c r="Z73" s="830"/>
      <c r="AA73" s="830">
        <v>58</v>
      </c>
      <c r="AB73" s="830"/>
      <c r="AC73" s="830"/>
      <c r="AD73" s="830"/>
      <c r="AE73" s="830"/>
      <c r="AF73" s="830">
        <v>58</v>
      </c>
      <c r="AG73" s="830"/>
      <c r="AH73" s="830"/>
      <c r="AI73" s="830"/>
      <c r="AJ73" s="830"/>
      <c r="AK73" s="830">
        <v>24</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563</v>
      </c>
      <c r="C74" s="874"/>
      <c r="D74" s="874"/>
      <c r="E74" s="874"/>
      <c r="F74" s="874"/>
      <c r="G74" s="874"/>
      <c r="H74" s="874"/>
      <c r="I74" s="874"/>
      <c r="J74" s="874"/>
      <c r="K74" s="874"/>
      <c r="L74" s="874"/>
      <c r="M74" s="874"/>
      <c r="N74" s="874"/>
      <c r="O74" s="874"/>
      <c r="P74" s="875"/>
      <c r="Q74" s="876">
        <v>392</v>
      </c>
      <c r="R74" s="830"/>
      <c r="S74" s="830"/>
      <c r="T74" s="830"/>
      <c r="U74" s="830"/>
      <c r="V74" s="830">
        <v>355</v>
      </c>
      <c r="W74" s="830"/>
      <c r="X74" s="830"/>
      <c r="Y74" s="830"/>
      <c r="Z74" s="830"/>
      <c r="AA74" s="830">
        <v>37</v>
      </c>
      <c r="AB74" s="830"/>
      <c r="AC74" s="830"/>
      <c r="AD74" s="830"/>
      <c r="AE74" s="830"/>
      <c r="AF74" s="830">
        <v>37</v>
      </c>
      <c r="AG74" s="830"/>
      <c r="AH74" s="830"/>
      <c r="AI74" s="830"/>
      <c r="AJ74" s="830"/>
      <c r="AK74" s="830">
        <v>11</v>
      </c>
      <c r="AL74" s="830"/>
      <c r="AM74" s="830"/>
      <c r="AN74" s="830"/>
      <c r="AO74" s="830"/>
      <c r="AP74" s="830">
        <v>38</v>
      </c>
      <c r="AQ74" s="830"/>
      <c r="AR74" s="830"/>
      <c r="AS74" s="830"/>
      <c r="AT74" s="830"/>
      <c r="AU74" s="830" t="s">
        <v>556</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564</v>
      </c>
      <c r="C75" s="874"/>
      <c r="D75" s="874"/>
      <c r="E75" s="874"/>
      <c r="F75" s="874"/>
      <c r="G75" s="874"/>
      <c r="H75" s="874"/>
      <c r="I75" s="874"/>
      <c r="J75" s="874"/>
      <c r="K75" s="874"/>
      <c r="L75" s="874"/>
      <c r="M75" s="874"/>
      <c r="N75" s="874"/>
      <c r="O75" s="874"/>
      <c r="P75" s="875"/>
      <c r="Q75" s="877">
        <v>134</v>
      </c>
      <c r="R75" s="878"/>
      <c r="S75" s="878"/>
      <c r="T75" s="878"/>
      <c r="U75" s="834"/>
      <c r="V75" s="879">
        <v>128</v>
      </c>
      <c r="W75" s="878"/>
      <c r="X75" s="878"/>
      <c r="Y75" s="878"/>
      <c r="Z75" s="834"/>
      <c r="AA75" s="879">
        <v>6</v>
      </c>
      <c r="AB75" s="878"/>
      <c r="AC75" s="878"/>
      <c r="AD75" s="878"/>
      <c r="AE75" s="834"/>
      <c r="AF75" s="879">
        <v>6</v>
      </c>
      <c r="AG75" s="878"/>
      <c r="AH75" s="878"/>
      <c r="AI75" s="878"/>
      <c r="AJ75" s="834"/>
      <c r="AK75" s="879" t="s">
        <v>556</v>
      </c>
      <c r="AL75" s="878"/>
      <c r="AM75" s="878"/>
      <c r="AN75" s="878"/>
      <c r="AO75" s="834"/>
      <c r="AP75" s="879" t="s">
        <v>556</v>
      </c>
      <c r="AQ75" s="878"/>
      <c r="AR75" s="878"/>
      <c r="AS75" s="878"/>
      <c r="AT75" s="834"/>
      <c r="AU75" s="830" t="s">
        <v>556</v>
      </c>
      <c r="AV75" s="830"/>
      <c r="AW75" s="830"/>
      <c r="AX75" s="830"/>
      <c r="AY75" s="830"/>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565</v>
      </c>
      <c r="C76" s="874"/>
      <c r="D76" s="874"/>
      <c r="E76" s="874"/>
      <c r="F76" s="874"/>
      <c r="G76" s="874"/>
      <c r="H76" s="874"/>
      <c r="I76" s="874"/>
      <c r="J76" s="874"/>
      <c r="K76" s="874"/>
      <c r="L76" s="874"/>
      <c r="M76" s="874"/>
      <c r="N76" s="874"/>
      <c r="O76" s="874"/>
      <c r="P76" s="875"/>
      <c r="Q76" s="877">
        <v>509522</v>
      </c>
      <c r="R76" s="878"/>
      <c r="S76" s="878"/>
      <c r="T76" s="878"/>
      <c r="U76" s="834"/>
      <c r="V76" s="879">
        <v>498264</v>
      </c>
      <c r="W76" s="878"/>
      <c r="X76" s="878"/>
      <c r="Y76" s="878"/>
      <c r="Z76" s="834"/>
      <c r="AA76" s="879">
        <v>11257</v>
      </c>
      <c r="AB76" s="878"/>
      <c r="AC76" s="878"/>
      <c r="AD76" s="878"/>
      <c r="AE76" s="834"/>
      <c r="AF76" s="879">
        <v>11257</v>
      </c>
      <c r="AG76" s="878"/>
      <c r="AH76" s="878"/>
      <c r="AI76" s="878"/>
      <c r="AJ76" s="834"/>
      <c r="AK76" s="879" t="s">
        <v>556</v>
      </c>
      <c r="AL76" s="878"/>
      <c r="AM76" s="878"/>
      <c r="AN76" s="878"/>
      <c r="AO76" s="834"/>
      <c r="AP76" s="879" t="s">
        <v>556</v>
      </c>
      <c r="AQ76" s="878"/>
      <c r="AR76" s="878"/>
      <c r="AS76" s="878"/>
      <c r="AT76" s="834"/>
      <c r="AU76" s="830" t="s">
        <v>556</v>
      </c>
      <c r="AV76" s="830"/>
      <c r="AW76" s="830"/>
      <c r="AX76" s="830"/>
      <c r="AY76" s="830"/>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t="s">
        <v>566</v>
      </c>
      <c r="C77" s="874"/>
      <c r="D77" s="874"/>
      <c r="E77" s="874"/>
      <c r="F77" s="874"/>
      <c r="G77" s="874"/>
      <c r="H77" s="874"/>
      <c r="I77" s="874"/>
      <c r="J77" s="874"/>
      <c r="K77" s="874"/>
      <c r="L77" s="874"/>
      <c r="M77" s="874"/>
      <c r="N77" s="874"/>
      <c r="O77" s="874"/>
      <c r="P77" s="875"/>
      <c r="Q77" s="877">
        <v>301</v>
      </c>
      <c r="R77" s="878"/>
      <c r="S77" s="878"/>
      <c r="T77" s="878"/>
      <c r="U77" s="834"/>
      <c r="V77" s="879">
        <v>293</v>
      </c>
      <c r="W77" s="878"/>
      <c r="X77" s="878"/>
      <c r="Y77" s="878"/>
      <c r="Z77" s="834"/>
      <c r="AA77" s="879">
        <v>8</v>
      </c>
      <c r="AB77" s="878"/>
      <c r="AC77" s="878"/>
      <c r="AD77" s="878"/>
      <c r="AE77" s="834"/>
      <c r="AF77" s="879">
        <v>8</v>
      </c>
      <c r="AG77" s="878"/>
      <c r="AH77" s="878"/>
      <c r="AI77" s="878"/>
      <c r="AJ77" s="834"/>
      <c r="AK77" s="879">
        <v>24</v>
      </c>
      <c r="AL77" s="878"/>
      <c r="AM77" s="878"/>
      <c r="AN77" s="878"/>
      <c r="AO77" s="834"/>
      <c r="AP77" s="879" t="s">
        <v>556</v>
      </c>
      <c r="AQ77" s="878"/>
      <c r="AR77" s="878"/>
      <c r="AS77" s="878"/>
      <c r="AT77" s="834"/>
      <c r="AU77" s="830" t="s">
        <v>556</v>
      </c>
      <c r="AV77" s="830"/>
      <c r="AW77" s="830"/>
      <c r="AX77" s="830"/>
      <c r="AY77" s="830"/>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t="s">
        <v>567</v>
      </c>
      <c r="C78" s="874"/>
      <c r="D78" s="874"/>
      <c r="E78" s="874"/>
      <c r="F78" s="874"/>
      <c r="G78" s="874"/>
      <c r="H78" s="874"/>
      <c r="I78" s="874"/>
      <c r="J78" s="874"/>
      <c r="K78" s="874"/>
      <c r="L78" s="874"/>
      <c r="M78" s="874"/>
      <c r="N78" s="874"/>
      <c r="O78" s="874"/>
      <c r="P78" s="875"/>
      <c r="Q78" s="876">
        <v>163</v>
      </c>
      <c r="R78" s="830"/>
      <c r="S78" s="830"/>
      <c r="T78" s="830"/>
      <c r="U78" s="830"/>
      <c r="V78" s="830">
        <v>142</v>
      </c>
      <c r="W78" s="830"/>
      <c r="X78" s="830"/>
      <c r="Y78" s="830"/>
      <c r="Z78" s="830"/>
      <c r="AA78" s="830">
        <v>21</v>
      </c>
      <c r="AB78" s="830"/>
      <c r="AC78" s="830"/>
      <c r="AD78" s="830"/>
      <c r="AE78" s="830"/>
      <c r="AF78" s="830">
        <v>345</v>
      </c>
      <c r="AG78" s="830"/>
      <c r="AH78" s="830"/>
      <c r="AI78" s="830"/>
      <c r="AJ78" s="830"/>
      <c r="AK78" s="830" t="s">
        <v>556</v>
      </c>
      <c r="AL78" s="830"/>
      <c r="AM78" s="830"/>
      <c r="AN78" s="830"/>
      <c r="AO78" s="830"/>
      <c r="AP78" s="830" t="s">
        <v>556</v>
      </c>
      <c r="AQ78" s="830"/>
      <c r="AR78" s="830"/>
      <c r="AS78" s="830"/>
      <c r="AT78" s="830"/>
      <c r="AU78" s="830" t="s">
        <v>556</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t="s">
        <v>568</v>
      </c>
      <c r="C79" s="874"/>
      <c r="D79" s="874"/>
      <c r="E79" s="874"/>
      <c r="F79" s="874"/>
      <c r="G79" s="874"/>
      <c r="H79" s="874"/>
      <c r="I79" s="874"/>
      <c r="J79" s="874"/>
      <c r="K79" s="874"/>
      <c r="L79" s="874"/>
      <c r="M79" s="874"/>
      <c r="N79" s="874"/>
      <c r="O79" s="874"/>
      <c r="P79" s="875"/>
      <c r="Q79" s="876">
        <v>4068</v>
      </c>
      <c r="R79" s="830"/>
      <c r="S79" s="830"/>
      <c r="T79" s="830"/>
      <c r="U79" s="830"/>
      <c r="V79" s="830">
        <v>3805</v>
      </c>
      <c r="W79" s="830"/>
      <c r="X79" s="830"/>
      <c r="Y79" s="830"/>
      <c r="Z79" s="830"/>
      <c r="AA79" s="830">
        <v>263</v>
      </c>
      <c r="AB79" s="830"/>
      <c r="AC79" s="830"/>
      <c r="AD79" s="830"/>
      <c r="AE79" s="830"/>
      <c r="AF79" s="830">
        <v>6963</v>
      </c>
      <c r="AG79" s="830"/>
      <c r="AH79" s="830"/>
      <c r="AI79" s="830"/>
      <c r="AJ79" s="830"/>
      <c r="AK79" s="830" t="s">
        <v>556</v>
      </c>
      <c r="AL79" s="830"/>
      <c r="AM79" s="830"/>
      <c r="AN79" s="830"/>
      <c r="AO79" s="830"/>
      <c r="AP79" s="830">
        <v>3517</v>
      </c>
      <c r="AQ79" s="830"/>
      <c r="AR79" s="830"/>
      <c r="AS79" s="830"/>
      <c r="AT79" s="830"/>
      <c r="AU79" s="830" t="s">
        <v>556</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19162</v>
      </c>
      <c r="AG88" s="844"/>
      <c r="AH88" s="844"/>
      <c r="AI88" s="844"/>
      <c r="AJ88" s="844"/>
      <c r="AK88" s="841"/>
      <c r="AL88" s="841"/>
      <c r="AM88" s="841"/>
      <c r="AN88" s="841"/>
      <c r="AO88" s="841"/>
      <c r="AP88" s="844">
        <v>3634</v>
      </c>
      <c r="AQ88" s="844"/>
      <c r="AR88" s="844"/>
      <c r="AS88" s="844"/>
      <c r="AT88" s="844"/>
      <c r="AU88" s="844">
        <v>49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303</v>
      </c>
      <c r="CS102" s="852"/>
      <c r="CT102" s="852"/>
      <c r="CU102" s="852"/>
      <c r="CV102" s="891"/>
      <c r="CW102" s="890" t="s">
        <v>570</v>
      </c>
      <c r="CX102" s="852"/>
      <c r="CY102" s="852"/>
      <c r="CZ102" s="852"/>
      <c r="DA102" s="891"/>
      <c r="DB102" s="890" t="s">
        <v>570</v>
      </c>
      <c r="DC102" s="852"/>
      <c r="DD102" s="852"/>
      <c r="DE102" s="852"/>
      <c r="DF102" s="891"/>
      <c r="DG102" s="890" t="s">
        <v>570</v>
      </c>
      <c r="DH102" s="852"/>
      <c r="DI102" s="852"/>
      <c r="DJ102" s="852"/>
      <c r="DK102" s="891"/>
      <c r="DL102" s="890" t="s">
        <v>570</v>
      </c>
      <c r="DM102" s="852"/>
      <c r="DN102" s="852"/>
      <c r="DO102" s="852"/>
      <c r="DP102" s="891"/>
      <c r="DQ102" s="890" t="s">
        <v>570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372797</v>
      </c>
      <c r="AB110" s="900"/>
      <c r="AC110" s="900"/>
      <c r="AD110" s="900"/>
      <c r="AE110" s="901"/>
      <c r="AF110" s="902">
        <v>502042</v>
      </c>
      <c r="AG110" s="900"/>
      <c r="AH110" s="900"/>
      <c r="AI110" s="900"/>
      <c r="AJ110" s="901"/>
      <c r="AK110" s="902">
        <v>647080</v>
      </c>
      <c r="AL110" s="900"/>
      <c r="AM110" s="900"/>
      <c r="AN110" s="900"/>
      <c r="AO110" s="901"/>
      <c r="AP110" s="903">
        <v>7.7</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9744219</v>
      </c>
      <c r="BR110" s="931"/>
      <c r="BS110" s="931"/>
      <c r="BT110" s="931"/>
      <c r="BU110" s="931"/>
      <c r="BV110" s="931">
        <v>9921234</v>
      </c>
      <c r="BW110" s="931"/>
      <c r="BX110" s="931"/>
      <c r="BY110" s="931"/>
      <c r="BZ110" s="931"/>
      <c r="CA110" s="931">
        <v>9945090</v>
      </c>
      <c r="CB110" s="931"/>
      <c r="CC110" s="931"/>
      <c r="CD110" s="931"/>
      <c r="CE110" s="931"/>
      <c r="CF110" s="944">
        <v>118.8</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v>326174</v>
      </c>
      <c r="BR111" s="926"/>
      <c r="BS111" s="926"/>
      <c r="BT111" s="926"/>
      <c r="BU111" s="926"/>
      <c r="BV111" s="926">
        <v>291083</v>
      </c>
      <c r="BW111" s="926"/>
      <c r="BX111" s="926"/>
      <c r="BY111" s="926"/>
      <c r="BZ111" s="926"/>
      <c r="CA111" s="926">
        <v>242660</v>
      </c>
      <c r="CB111" s="926"/>
      <c r="CC111" s="926"/>
      <c r="CD111" s="926"/>
      <c r="CE111" s="926"/>
      <c r="CF111" s="920">
        <v>2.9</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2118170</v>
      </c>
      <c r="BR112" s="926"/>
      <c r="BS112" s="926"/>
      <c r="BT112" s="926"/>
      <c r="BU112" s="926"/>
      <c r="BV112" s="926">
        <v>1842884</v>
      </c>
      <c r="BW112" s="926"/>
      <c r="BX112" s="926"/>
      <c r="BY112" s="926"/>
      <c r="BZ112" s="926"/>
      <c r="CA112" s="926">
        <v>1980170</v>
      </c>
      <c r="CB112" s="926"/>
      <c r="CC112" s="926"/>
      <c r="CD112" s="926"/>
      <c r="CE112" s="926"/>
      <c r="CF112" s="920">
        <v>23.7</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v>198128</v>
      </c>
      <c r="DH112" s="926"/>
      <c r="DI112" s="926"/>
      <c r="DJ112" s="926"/>
      <c r="DK112" s="926"/>
      <c r="DL112" s="926">
        <v>181618</v>
      </c>
      <c r="DM112" s="926"/>
      <c r="DN112" s="926"/>
      <c r="DO112" s="926"/>
      <c r="DP112" s="926"/>
      <c r="DQ112" s="926">
        <v>165108</v>
      </c>
      <c r="DR112" s="926"/>
      <c r="DS112" s="926"/>
      <c r="DT112" s="926"/>
      <c r="DU112" s="926"/>
      <c r="DV112" s="927">
        <v>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316198</v>
      </c>
      <c r="AB113" s="938"/>
      <c r="AC113" s="938"/>
      <c r="AD113" s="938"/>
      <c r="AE113" s="939"/>
      <c r="AF113" s="940">
        <v>288055</v>
      </c>
      <c r="AG113" s="938"/>
      <c r="AH113" s="938"/>
      <c r="AI113" s="938"/>
      <c r="AJ113" s="939"/>
      <c r="AK113" s="940">
        <v>258148</v>
      </c>
      <c r="AL113" s="938"/>
      <c r="AM113" s="938"/>
      <c r="AN113" s="938"/>
      <c r="AO113" s="939"/>
      <c r="AP113" s="941">
        <v>3.1</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64492</v>
      </c>
      <c r="BR113" s="926"/>
      <c r="BS113" s="926"/>
      <c r="BT113" s="926"/>
      <c r="BU113" s="926"/>
      <c r="BV113" s="926">
        <v>60299</v>
      </c>
      <c r="BW113" s="926"/>
      <c r="BX113" s="926"/>
      <c r="BY113" s="926"/>
      <c r="BZ113" s="926"/>
      <c r="CA113" s="926">
        <v>52436</v>
      </c>
      <c r="CB113" s="926"/>
      <c r="CC113" s="926"/>
      <c r="CD113" s="926"/>
      <c r="CE113" s="926"/>
      <c r="CF113" s="920">
        <v>0.6</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4888</v>
      </c>
      <c r="AB114" s="959"/>
      <c r="AC114" s="959"/>
      <c r="AD114" s="959"/>
      <c r="AE114" s="960"/>
      <c r="AF114" s="961">
        <v>5084</v>
      </c>
      <c r="AG114" s="959"/>
      <c r="AH114" s="959"/>
      <c r="AI114" s="959"/>
      <c r="AJ114" s="960"/>
      <c r="AK114" s="961">
        <v>5602</v>
      </c>
      <c r="AL114" s="959"/>
      <c r="AM114" s="959"/>
      <c r="AN114" s="959"/>
      <c r="AO114" s="960"/>
      <c r="AP114" s="962">
        <v>0.1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t="s">
        <v>122</v>
      </c>
      <c r="BR114" s="926"/>
      <c r="BS114" s="926"/>
      <c r="BT114" s="926"/>
      <c r="BU114" s="926"/>
      <c r="BV114" s="926" t="s">
        <v>122</v>
      </c>
      <c r="BW114" s="926"/>
      <c r="BX114" s="926"/>
      <c r="BY114" s="926"/>
      <c r="BZ114" s="926"/>
      <c r="CA114" s="926" t="s">
        <v>122</v>
      </c>
      <c r="CB114" s="926"/>
      <c r="CC114" s="926"/>
      <c r="CD114" s="926"/>
      <c r="CE114" s="926"/>
      <c r="CF114" s="920" t="s">
        <v>122</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70003</v>
      </c>
      <c r="AB115" s="938"/>
      <c r="AC115" s="938"/>
      <c r="AD115" s="938"/>
      <c r="AE115" s="939"/>
      <c r="AF115" s="940">
        <v>50705</v>
      </c>
      <c r="AG115" s="938"/>
      <c r="AH115" s="938"/>
      <c r="AI115" s="938"/>
      <c r="AJ115" s="939"/>
      <c r="AK115" s="940">
        <v>58969</v>
      </c>
      <c r="AL115" s="938"/>
      <c r="AM115" s="938"/>
      <c r="AN115" s="938"/>
      <c r="AO115" s="939"/>
      <c r="AP115" s="941">
        <v>0.7</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91961</v>
      </c>
      <c r="DH115" s="959"/>
      <c r="DI115" s="959"/>
      <c r="DJ115" s="959"/>
      <c r="DK115" s="960"/>
      <c r="DL115" s="961">
        <v>91961</v>
      </c>
      <c r="DM115" s="959"/>
      <c r="DN115" s="959"/>
      <c r="DO115" s="959"/>
      <c r="DP115" s="960"/>
      <c r="DQ115" s="961">
        <v>68962</v>
      </c>
      <c r="DR115" s="959"/>
      <c r="DS115" s="959"/>
      <c r="DT115" s="959"/>
      <c r="DU115" s="960"/>
      <c r="DV115" s="962">
        <v>0.8</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907</v>
      </c>
      <c r="AB116" s="959"/>
      <c r="AC116" s="959"/>
      <c r="AD116" s="959"/>
      <c r="AE116" s="960"/>
      <c r="AF116" s="961">
        <v>349</v>
      </c>
      <c r="AG116" s="959"/>
      <c r="AH116" s="959"/>
      <c r="AI116" s="959"/>
      <c r="AJ116" s="960"/>
      <c r="AK116" s="961">
        <v>414</v>
      </c>
      <c r="AL116" s="959"/>
      <c r="AM116" s="959"/>
      <c r="AN116" s="959"/>
      <c r="AO116" s="960"/>
      <c r="AP116" s="962">
        <v>0</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5836</v>
      </c>
      <c r="DH116" s="959"/>
      <c r="DI116" s="959"/>
      <c r="DJ116" s="959"/>
      <c r="DK116" s="960"/>
      <c r="DL116" s="961">
        <v>5179</v>
      </c>
      <c r="DM116" s="959"/>
      <c r="DN116" s="959"/>
      <c r="DO116" s="959"/>
      <c r="DP116" s="960"/>
      <c r="DQ116" s="961">
        <v>4533</v>
      </c>
      <c r="DR116" s="959"/>
      <c r="DS116" s="959"/>
      <c r="DT116" s="959"/>
      <c r="DU116" s="960"/>
      <c r="DV116" s="962">
        <v>0.1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764793</v>
      </c>
      <c r="AB117" s="979"/>
      <c r="AC117" s="979"/>
      <c r="AD117" s="979"/>
      <c r="AE117" s="980"/>
      <c r="AF117" s="981">
        <v>846235</v>
      </c>
      <c r="AG117" s="979"/>
      <c r="AH117" s="979"/>
      <c r="AI117" s="979"/>
      <c r="AJ117" s="980"/>
      <c r="AK117" s="981">
        <v>970213</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12253055</v>
      </c>
      <c r="BR119" s="1000"/>
      <c r="BS119" s="1000"/>
      <c r="BT119" s="1000"/>
      <c r="BU119" s="1000"/>
      <c r="BV119" s="1000">
        <v>12115500</v>
      </c>
      <c r="BW119" s="1000"/>
      <c r="BX119" s="1000"/>
      <c r="BY119" s="1000"/>
      <c r="BZ119" s="1000"/>
      <c r="CA119" s="1000">
        <v>12220356</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30249</v>
      </c>
      <c r="DH119" s="986"/>
      <c r="DI119" s="986"/>
      <c r="DJ119" s="986"/>
      <c r="DK119" s="987"/>
      <c r="DL119" s="985">
        <v>12325</v>
      </c>
      <c r="DM119" s="986"/>
      <c r="DN119" s="986"/>
      <c r="DO119" s="986"/>
      <c r="DP119" s="987"/>
      <c r="DQ119" s="985">
        <v>4057</v>
      </c>
      <c r="DR119" s="986"/>
      <c r="DS119" s="986"/>
      <c r="DT119" s="986"/>
      <c r="DU119" s="987"/>
      <c r="DV119" s="988">
        <v>0</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6161278</v>
      </c>
      <c r="BR120" s="931"/>
      <c r="BS120" s="931"/>
      <c r="BT120" s="931"/>
      <c r="BU120" s="931"/>
      <c r="BV120" s="931">
        <v>5952978</v>
      </c>
      <c r="BW120" s="931"/>
      <c r="BX120" s="931"/>
      <c r="BY120" s="931"/>
      <c r="BZ120" s="931"/>
      <c r="CA120" s="931">
        <v>5949238</v>
      </c>
      <c r="CB120" s="931"/>
      <c r="CC120" s="931"/>
      <c r="CD120" s="931"/>
      <c r="CE120" s="931"/>
      <c r="CF120" s="944">
        <v>71.099999999999994</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1681490</v>
      </c>
      <c r="DH120" s="931"/>
      <c r="DI120" s="931"/>
      <c r="DJ120" s="931"/>
      <c r="DK120" s="931"/>
      <c r="DL120" s="931">
        <v>1422039</v>
      </c>
      <c r="DM120" s="931"/>
      <c r="DN120" s="931"/>
      <c r="DO120" s="931"/>
      <c r="DP120" s="931"/>
      <c r="DQ120" s="931">
        <v>1267272</v>
      </c>
      <c r="DR120" s="931"/>
      <c r="DS120" s="931"/>
      <c r="DT120" s="931"/>
      <c r="DU120" s="931"/>
      <c r="DV120" s="932">
        <v>15.1</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16511</v>
      </c>
      <c r="AB121" s="959"/>
      <c r="AC121" s="959"/>
      <c r="AD121" s="959"/>
      <c r="AE121" s="960"/>
      <c r="AF121" s="961">
        <v>16511</v>
      </c>
      <c r="AG121" s="959"/>
      <c r="AH121" s="959"/>
      <c r="AI121" s="959"/>
      <c r="AJ121" s="960"/>
      <c r="AK121" s="961">
        <v>16511</v>
      </c>
      <c r="AL121" s="959"/>
      <c r="AM121" s="959"/>
      <c r="AN121" s="959"/>
      <c r="AO121" s="960"/>
      <c r="AP121" s="962">
        <v>0.2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239555</v>
      </c>
      <c r="DH121" s="926"/>
      <c r="DI121" s="926"/>
      <c r="DJ121" s="926"/>
      <c r="DK121" s="926"/>
      <c r="DL121" s="926">
        <v>223118</v>
      </c>
      <c r="DM121" s="926"/>
      <c r="DN121" s="926"/>
      <c r="DO121" s="926"/>
      <c r="DP121" s="926"/>
      <c r="DQ121" s="926">
        <v>547671</v>
      </c>
      <c r="DR121" s="926"/>
      <c r="DS121" s="926"/>
      <c r="DT121" s="926"/>
      <c r="DU121" s="926"/>
      <c r="DV121" s="927">
        <v>6.5</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6913702</v>
      </c>
      <c r="BR122" s="1000"/>
      <c r="BS122" s="1000"/>
      <c r="BT122" s="1000"/>
      <c r="BU122" s="1000"/>
      <c r="BV122" s="1000">
        <v>6674349</v>
      </c>
      <c r="BW122" s="1000"/>
      <c r="BX122" s="1000"/>
      <c r="BY122" s="1000"/>
      <c r="BZ122" s="1000"/>
      <c r="CA122" s="1000">
        <v>6444597</v>
      </c>
      <c r="CB122" s="1000"/>
      <c r="CC122" s="1000"/>
      <c r="CD122" s="1000"/>
      <c r="CE122" s="1000"/>
      <c r="CF122" s="1017">
        <v>77</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197125</v>
      </c>
      <c r="DH122" s="926"/>
      <c r="DI122" s="926"/>
      <c r="DJ122" s="926"/>
      <c r="DK122" s="926"/>
      <c r="DL122" s="926">
        <v>197727</v>
      </c>
      <c r="DM122" s="926"/>
      <c r="DN122" s="926"/>
      <c r="DO122" s="926"/>
      <c r="DP122" s="926"/>
      <c r="DQ122" s="926">
        <v>165227</v>
      </c>
      <c r="DR122" s="926"/>
      <c r="DS122" s="926"/>
      <c r="DT122" s="926"/>
      <c r="DU122" s="926"/>
      <c r="DV122" s="927">
        <v>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870</v>
      </c>
      <c r="AB123" s="959"/>
      <c r="AC123" s="959"/>
      <c r="AD123" s="959"/>
      <c r="AE123" s="960"/>
      <c r="AF123" s="961">
        <v>656</v>
      </c>
      <c r="AG123" s="959"/>
      <c r="AH123" s="959"/>
      <c r="AI123" s="959"/>
      <c r="AJ123" s="960"/>
      <c r="AK123" s="961">
        <v>647</v>
      </c>
      <c r="AL123" s="959"/>
      <c r="AM123" s="959"/>
      <c r="AN123" s="959"/>
      <c r="AO123" s="960"/>
      <c r="AP123" s="962">
        <v>0</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13074980</v>
      </c>
      <c r="BR123" s="1064"/>
      <c r="BS123" s="1064"/>
      <c r="BT123" s="1064"/>
      <c r="BU123" s="1064"/>
      <c r="BV123" s="1064">
        <v>12627327</v>
      </c>
      <c r="BW123" s="1064"/>
      <c r="BX123" s="1064"/>
      <c r="BY123" s="1064"/>
      <c r="BZ123" s="1064"/>
      <c r="CA123" s="1064">
        <v>12393835</v>
      </c>
      <c r="CB123" s="1064"/>
      <c r="CC123" s="1064"/>
      <c r="CD123" s="1064"/>
      <c r="CE123" s="1064"/>
      <c r="CF123" s="1001"/>
      <c r="CG123" s="1002"/>
      <c r="CH123" s="1002"/>
      <c r="CI123" s="1002"/>
      <c r="CJ123" s="1003"/>
      <c r="CK123" s="1009"/>
      <c r="CL123" s="1010"/>
      <c r="CM123" s="1010"/>
      <c r="CN123" s="1010"/>
      <c r="CO123" s="1011"/>
      <c r="CP123" s="1019" t="s">
        <v>395</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32304</v>
      </c>
      <c r="AB126" s="959"/>
      <c r="AC126" s="959"/>
      <c r="AD126" s="959"/>
      <c r="AE126" s="960"/>
      <c r="AF126" s="961">
        <v>18711</v>
      </c>
      <c r="AG126" s="959"/>
      <c r="AH126" s="959"/>
      <c r="AI126" s="959"/>
      <c r="AJ126" s="960"/>
      <c r="AK126" s="961">
        <v>9214</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20318</v>
      </c>
      <c r="AB127" s="959"/>
      <c r="AC127" s="959"/>
      <c r="AD127" s="959"/>
      <c r="AE127" s="960"/>
      <c r="AF127" s="961">
        <v>14827</v>
      </c>
      <c r="AG127" s="959"/>
      <c r="AH127" s="959"/>
      <c r="AI127" s="959"/>
      <c r="AJ127" s="960"/>
      <c r="AK127" s="961">
        <v>32597</v>
      </c>
      <c r="AL127" s="959"/>
      <c r="AM127" s="959"/>
      <c r="AN127" s="959"/>
      <c r="AO127" s="960"/>
      <c r="AP127" s="962">
        <v>0.4</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t="s">
        <v>122</v>
      </c>
      <c r="AB128" s="1046"/>
      <c r="AC128" s="1046"/>
      <c r="AD128" s="1046"/>
      <c r="AE128" s="1047"/>
      <c r="AF128" s="1048" t="s">
        <v>122</v>
      </c>
      <c r="AG128" s="1046"/>
      <c r="AH128" s="1046"/>
      <c r="AI128" s="1046"/>
      <c r="AJ128" s="1047"/>
      <c r="AK128" s="1048">
        <v>13375</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13.52</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8824529</v>
      </c>
      <c r="AB129" s="959"/>
      <c r="AC129" s="959"/>
      <c r="AD129" s="959"/>
      <c r="AE129" s="960"/>
      <c r="AF129" s="961">
        <v>8829372</v>
      </c>
      <c r="AG129" s="959"/>
      <c r="AH129" s="959"/>
      <c r="AI129" s="959"/>
      <c r="AJ129" s="960"/>
      <c r="AK129" s="961">
        <v>9007036</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18.52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695466</v>
      </c>
      <c r="AB130" s="959"/>
      <c r="AC130" s="959"/>
      <c r="AD130" s="959"/>
      <c r="AE130" s="960"/>
      <c r="AF130" s="961">
        <v>662846</v>
      </c>
      <c r="AG130" s="959"/>
      <c r="AH130" s="959"/>
      <c r="AI130" s="959"/>
      <c r="AJ130" s="960"/>
      <c r="AK130" s="961">
        <v>639241</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2.2000000000000002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8129063</v>
      </c>
      <c r="AB131" s="986"/>
      <c r="AC131" s="986"/>
      <c r="AD131" s="986"/>
      <c r="AE131" s="987"/>
      <c r="AF131" s="985">
        <v>8166526</v>
      </c>
      <c r="AG131" s="986"/>
      <c r="AH131" s="986"/>
      <c r="AI131" s="986"/>
      <c r="AJ131" s="987"/>
      <c r="AK131" s="985">
        <v>8367795</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0.85283167699999995</v>
      </c>
      <c r="AB132" s="1097"/>
      <c r="AC132" s="1097"/>
      <c r="AD132" s="1097"/>
      <c r="AE132" s="1098"/>
      <c r="AF132" s="1099">
        <v>2.2456149829999998</v>
      </c>
      <c r="AG132" s="1097"/>
      <c r="AH132" s="1097"/>
      <c r="AI132" s="1097"/>
      <c r="AJ132" s="1098"/>
      <c r="AK132" s="1099">
        <v>3.7954714599999999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0.1</v>
      </c>
      <c r="AB133" s="1080"/>
      <c r="AC133" s="1080"/>
      <c r="AD133" s="1080"/>
      <c r="AE133" s="1081"/>
      <c r="AF133" s="1079">
        <v>1</v>
      </c>
      <c r="AG133" s="1080"/>
      <c r="AH133" s="1080"/>
      <c r="AI133" s="1080"/>
      <c r="AJ133" s="1081"/>
      <c r="AK133" s="1079">
        <v>2.2000000000000002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e6BTBZh32N+EuodncDRM6PMOgdYRa53x38Pu4UEc2QgTEpLeykddAhq3ho4jfV/YfQwrgyfLuBCK25NElYhJow==" saltValue="9l84KrL8sifBvR2TVU2+C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I2caRzSvoFIa2BEaEaHa9UOEnZCcR8fwTVh5hYKcERKZ9QnuPVaPuxLzCkFJ1J4EUy5uNYPY2PC6sVebz9Bbjg==" saltValue="LFUmiTj33+4xvKiqwGjc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h1feRfNL0ddob1M0JylkTVe3FmDY7rvTRa8sa6hSsgTpABzKeGqSod3Na+RynSTHHRFwOmcq1d8C4SUEG0qFg==" saltValue="ZtA3gR/F8f+0Islekh81b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2997907</v>
      </c>
      <c r="AP9" s="269">
        <v>100889</v>
      </c>
      <c r="AQ9" s="270">
        <v>98214</v>
      </c>
      <c r="AR9" s="271">
        <v>2.7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166649</v>
      </c>
      <c r="AP10" s="272">
        <v>5608</v>
      </c>
      <c r="AQ10" s="273">
        <v>8330</v>
      </c>
      <c r="AR10" s="274">
        <v>-32.700000000000003</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519440</v>
      </c>
      <c r="AP11" s="272">
        <v>17481</v>
      </c>
      <c r="AQ11" s="273">
        <v>2236</v>
      </c>
      <c r="AR11" s="274">
        <v>681.8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12</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19388</v>
      </c>
      <c r="AP13" s="272">
        <v>652</v>
      </c>
      <c r="AQ13" s="273">
        <v>3111</v>
      </c>
      <c r="AR13" s="274">
        <v>-79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93944</v>
      </c>
      <c r="AP14" s="272">
        <v>3162</v>
      </c>
      <c r="AQ14" s="273">
        <v>1882</v>
      </c>
      <c r="AR14" s="274">
        <v>68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-100184</v>
      </c>
      <c r="AP15" s="272">
        <v>-3371</v>
      </c>
      <c r="AQ15" s="273">
        <v>-6411</v>
      </c>
      <c r="AR15" s="274">
        <v>-47.4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3697144</v>
      </c>
      <c r="AP16" s="272">
        <v>124420</v>
      </c>
      <c r="AQ16" s="273">
        <v>107373</v>
      </c>
      <c r="AR16" s="274">
        <v>15.9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11.85</v>
      </c>
      <c r="AP21" s="286">
        <v>9.17</v>
      </c>
      <c r="AQ21" s="287">
        <v>2.68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97.4</v>
      </c>
      <c r="AP22" s="291">
        <v>97.5</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647080</v>
      </c>
      <c r="AP32" s="300">
        <v>21776</v>
      </c>
      <c r="AQ32" s="301">
        <v>55954</v>
      </c>
      <c r="AR32" s="302">
        <v>-61.1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1</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258148</v>
      </c>
      <c r="AP35" s="300">
        <v>8687</v>
      </c>
      <c r="AQ35" s="301">
        <v>17691</v>
      </c>
      <c r="AR35" s="302">
        <v>-50.9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5602</v>
      </c>
      <c r="AP36" s="300">
        <v>189</v>
      </c>
      <c r="AQ36" s="301">
        <v>2603</v>
      </c>
      <c r="AR36" s="302">
        <v>-92.7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v>58969</v>
      </c>
      <c r="AP37" s="300">
        <v>1984</v>
      </c>
      <c r="AQ37" s="301">
        <v>579</v>
      </c>
      <c r="AR37" s="302">
        <v>242.7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v>414</v>
      </c>
      <c r="AP38" s="303">
        <v>14</v>
      </c>
      <c r="AQ38" s="304">
        <v>4</v>
      </c>
      <c r="AR38" s="292">
        <v>250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-13375</v>
      </c>
      <c r="AP39" s="300">
        <v>-450</v>
      </c>
      <c r="AQ39" s="301">
        <v>-4663</v>
      </c>
      <c r="AR39" s="302">
        <v>-90.3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-639241</v>
      </c>
      <c r="AP40" s="300">
        <v>-21512</v>
      </c>
      <c r="AQ40" s="301">
        <v>-48945</v>
      </c>
      <c r="AR40" s="302">
        <v>-56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317597</v>
      </c>
      <c r="AP41" s="300">
        <v>10688</v>
      </c>
      <c r="AQ41" s="301">
        <v>23225</v>
      </c>
      <c r="AR41" s="302">
        <v>-54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5185235</v>
      </c>
      <c r="AN51" s="322">
        <v>163500</v>
      </c>
      <c r="AO51" s="323">
        <v>4.4000000000000004</v>
      </c>
      <c r="AP51" s="324">
        <v>128523</v>
      </c>
      <c r="AQ51" s="325">
        <v>-3.4</v>
      </c>
      <c r="AR51" s="326">
        <v>7.8</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3579946</v>
      </c>
      <c r="AN52" s="330">
        <v>112882</v>
      </c>
      <c r="AO52" s="331">
        <v>21.1</v>
      </c>
      <c r="AP52" s="332">
        <v>56792</v>
      </c>
      <c r="AQ52" s="333">
        <v>-0.3</v>
      </c>
      <c r="AR52" s="334">
        <v>21.4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2955373</v>
      </c>
      <c r="AN53" s="322">
        <v>94781</v>
      </c>
      <c r="AO53" s="323">
        <v>-42</v>
      </c>
      <c r="AP53" s="324">
        <v>69604</v>
      </c>
      <c r="AQ53" s="325">
        <v>-45.8</v>
      </c>
      <c r="AR53" s="326">
        <v>3.8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2034418</v>
      </c>
      <c r="AN54" s="330">
        <v>65245</v>
      </c>
      <c r="AO54" s="331">
        <v>-42.2</v>
      </c>
      <c r="AP54" s="332">
        <v>36247</v>
      </c>
      <c r="AQ54" s="333">
        <v>-36.200000000000003</v>
      </c>
      <c r="AR54" s="334">
        <v>-6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2059506</v>
      </c>
      <c r="AN55" s="322">
        <v>67072</v>
      </c>
      <c r="AO55" s="323">
        <v>-29.2</v>
      </c>
      <c r="AP55" s="324">
        <v>68410</v>
      </c>
      <c r="AQ55" s="325">
        <v>-1.7</v>
      </c>
      <c r="AR55" s="326">
        <v>-27.5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1226085</v>
      </c>
      <c r="AN56" s="330">
        <v>39930</v>
      </c>
      <c r="AO56" s="331">
        <v>-38.799999999999997</v>
      </c>
      <c r="AP56" s="332">
        <v>35086</v>
      </c>
      <c r="AQ56" s="333">
        <v>-3.2</v>
      </c>
      <c r="AR56" s="334">
        <v>-35.6</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1553286</v>
      </c>
      <c r="AN57" s="322">
        <v>51284</v>
      </c>
      <c r="AO57" s="323">
        <v>-23.5</v>
      </c>
      <c r="AP57" s="324">
        <v>73019</v>
      </c>
      <c r="AQ57" s="325">
        <v>6.7</v>
      </c>
      <c r="AR57" s="326">
        <v>-30.2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1083769</v>
      </c>
      <c r="AN58" s="330">
        <v>35782</v>
      </c>
      <c r="AO58" s="331">
        <v>-10.4</v>
      </c>
      <c r="AP58" s="332">
        <v>39427</v>
      </c>
      <c r="AQ58" s="333">
        <v>12.4</v>
      </c>
      <c r="AR58" s="334">
        <v>-22.8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1826478</v>
      </c>
      <c r="AN59" s="322">
        <v>61467</v>
      </c>
      <c r="AO59" s="323">
        <v>19.899999999999999</v>
      </c>
      <c r="AP59" s="324">
        <v>76590</v>
      </c>
      <c r="AQ59" s="325">
        <v>4.9000000000000004</v>
      </c>
      <c r="AR59" s="326">
        <v>15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779480</v>
      </c>
      <c r="AN60" s="330">
        <v>26232</v>
      </c>
      <c r="AO60" s="331">
        <v>-26.7</v>
      </c>
      <c r="AP60" s="332">
        <v>42387</v>
      </c>
      <c r="AQ60" s="333">
        <v>7.5</v>
      </c>
      <c r="AR60" s="334">
        <v>-34.200000000000003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2715976</v>
      </c>
      <c r="AN61" s="337">
        <v>87621</v>
      </c>
      <c r="AO61" s="338">
        <v>-14.1</v>
      </c>
      <c r="AP61" s="339">
        <v>83229</v>
      </c>
      <c r="AQ61" s="340">
        <v>-7.9</v>
      </c>
      <c r="AR61" s="326">
        <v>-6.2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1740740</v>
      </c>
      <c r="AN62" s="330">
        <v>56014</v>
      </c>
      <c r="AO62" s="331">
        <v>-19.399999999999999</v>
      </c>
      <c r="AP62" s="332">
        <v>41988</v>
      </c>
      <c r="AQ62" s="333">
        <v>-4</v>
      </c>
      <c r="AR62" s="334">
        <v>-15.4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rIXUFu51MJvm3VtgZjOvDXG+XnvCUzCrsW2Qsnms5do9JeNI8YXww8HeE/6g4WexItIaoHQRhcmc6CcgRbdLQ==" saltValue="7jIiifm+7dslQORCkTxyk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0" spans="125:125" ht="13.5" hidden="1" customHeight="1" x14ac:dyDescent="0.15"/>
    <row r="121" spans="125:125" ht="13.5" hidden="1" customHeight="1" x14ac:dyDescent="0.15">
      <c r="DU121" s="247"/>
    </row>
  </sheetData>
  <sheetProtection algorithmName="SHA-512" hashValue="TktAB2XOhkVm4D8aBPnb5h4z1NF/QU7CT5VidTZxKbqa0MXJKYY6ZmdS4VsfrwIGUB/Br3BD+QwESdflCke8iQ==" saltValue="G6H2y+OgDsSXtHk7ybo7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aTF6gUhydSuS++5XNOggnuIslkGp6MznHoJD5YlAuAKkP4f95tyCY24xi4n2WfT6gUcPf6TryYaJdSFXrwojLg==" saltValue="+5BiiLFlJke8ENAs9+BS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43.32</v>
      </c>
      <c r="G47" s="12">
        <v>44.09</v>
      </c>
      <c r="H47" s="12">
        <v>40.450000000000003</v>
      </c>
      <c r="I47" s="12">
        <v>38.299999999999997</v>
      </c>
      <c r="J47" s="13">
        <v>37.409999999999997</v>
      </c>
    </row>
    <row r="48" spans="2:10" ht="57.75" customHeight="1" x14ac:dyDescent="0.15">
      <c r="B48" s="14"/>
      <c r="C48" s="1141" t="s">
        <v>4</v>
      </c>
      <c r="D48" s="1141"/>
      <c r="E48" s="1142"/>
      <c r="F48" s="15">
        <v>2.78</v>
      </c>
      <c r="G48" s="16">
        <v>5.22</v>
      </c>
      <c r="H48" s="16">
        <v>6.6</v>
      </c>
      <c r="I48" s="16">
        <v>7.95</v>
      </c>
      <c r="J48" s="17">
        <v>5.75</v>
      </c>
    </row>
    <row r="49" spans="2:10" ht="57.75" customHeight="1" thickBot="1" x14ac:dyDescent="0.2">
      <c r="B49" s="18"/>
      <c r="C49" s="1143" t="s">
        <v>5</v>
      </c>
      <c r="D49" s="1143"/>
      <c r="E49" s="1144"/>
      <c r="F49" s="19" t="s">
        <v>532</v>
      </c>
      <c r="G49" s="20">
        <v>4.6500000000000004</v>
      </c>
      <c r="H49" s="20" t="s">
        <v>533</v>
      </c>
      <c r="I49" s="20" t="s">
        <v>534</v>
      </c>
      <c r="J49" s="21" t="s">
        <v>535</v>
      </c>
    </row>
    <row r="50" spans="2:10" x14ac:dyDescent="0.15"/>
  </sheetData>
  <sheetProtection algorithmName="SHA-512" hashValue="O70VtKBdnIFzGClU31oBOZT4FJS4syLKH20Xj+oQOZ0m6eK2G6FbCfgiTGSBxe5dt+//P/oFLJKgYrkS+hdjjg==" saltValue="V/FCAhi2ywaXZawWAHHI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2026-03-17T03:00:49Z</cp:lastPrinted>
  <dcterms:created xsi:type="dcterms:W3CDTF">2026-02-23T07:01:19Z</dcterms:created>
  <dcterms:modified xsi:type="dcterms:W3CDTF">2026-03-17T03:05:20Z</dcterms:modified>
  <cp:category/>
</cp:coreProperties>
</file>